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offrailroad-my.sharepoint.com/personal/tlgower_orr_gov_uk/Documents/Desktop/TLG_Work/Consumers/Guidance_2024_25/Templates/"/>
    </mc:Choice>
  </mc:AlternateContent>
  <xr:revisionPtr revIDLastSave="7" documentId="8_{D442B31F-3FFE-4898-9E38-354D627492BE}" xr6:coauthVersionLast="47" xr6:coauthVersionMax="47" xr10:uidLastSave="{685EE090-CBC6-4414-A7B2-1D537992A547}"/>
  <bookViews>
    <workbookView xWindow="-110" yWindow="-110" windowWidth="19420" windowHeight="10420" xr2:uid="{00000000-000D-0000-FFFF-FFFF00000000}"/>
  </bookViews>
  <sheets>
    <sheet name="Cover_sheet" sheetId="5" r:id="rId1"/>
    <sheet name="Ombudsman_reporting" sheetId="1" r:id="rId2"/>
    <sheet name="TOC" sheetId="4"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3" i="5" l="1"/>
  <c r="D24" i="5" s="1"/>
  <c r="D25" i="5" s="1"/>
  <c r="D26" i="5" s="1"/>
  <c r="D27" i="5" s="1"/>
  <c r="D28" i="5" s="1"/>
  <c r="B18" i="5"/>
  <c r="B19" i="5" s="1"/>
  <c r="B20" i="5" s="1"/>
  <c r="B21" i="5" s="1"/>
  <c r="B22" i="5" s="1"/>
  <c r="B23" i="5" s="1"/>
  <c r="B24" i="5" s="1"/>
  <c r="B25" i="5" s="1"/>
  <c r="B26" i="5" s="1"/>
  <c r="B27" i="5" s="1"/>
  <c r="B28" i="5" s="1"/>
  <c r="C17" i="5"/>
  <c r="C18" i="5" s="1"/>
  <c r="C19" i="5" s="1"/>
  <c r="C20" i="5" s="1"/>
  <c r="C21" i="5" s="1"/>
  <c r="C22" i="5" s="1"/>
  <c r="C23" i="5" l="1"/>
  <c r="C24" i="5" s="1"/>
  <c r="C25" i="5" s="1"/>
  <c r="C26" i="5" s="1"/>
  <c r="C27" i="5" s="1"/>
  <c r="D16" i="5"/>
  <c r="D17" i="5" s="1"/>
  <c r="D18" i="5" s="1"/>
  <c r="D19" i="5" s="1"/>
  <c r="D20" i="5" s="1"/>
  <c r="D21" i="5" s="1"/>
  <c r="D22" i="5" s="1"/>
  <c r="A7" i="1" l="1"/>
  <c r="A8" i="1"/>
  <c r="A9" i="1"/>
  <c r="A10" i="1"/>
  <c r="A11" i="1"/>
  <c r="A6" i="1"/>
  <c r="F108" i="4" l="1"/>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alcChain>
</file>

<file path=xl/sharedStrings.xml><?xml version="1.0" encoding="utf-8"?>
<sst xmlns="http://schemas.openxmlformats.org/spreadsheetml/2006/main" count="321" uniqueCount="173">
  <si>
    <t>Metric</t>
  </si>
  <si>
    <t>P1</t>
  </si>
  <si>
    <t>P2</t>
  </si>
  <si>
    <t>P3</t>
  </si>
  <si>
    <t>P4</t>
  </si>
  <si>
    <t>P5</t>
  </si>
  <si>
    <t>P6</t>
  </si>
  <si>
    <t>P7</t>
  </si>
  <si>
    <t>P8</t>
  </si>
  <si>
    <t>P9</t>
  </si>
  <si>
    <t>P10</t>
  </si>
  <si>
    <t>P11</t>
  </si>
  <si>
    <t>P12</t>
  </si>
  <si>
    <t>P13</t>
  </si>
  <si>
    <t>Volume of complaints sign-posted to the Ombudsman - deadlock letters</t>
  </si>
  <si>
    <t>Volume of complaints sign-posted to the Ombudsman - 8 week letters</t>
  </si>
  <si>
    <t>Volume of complaints that are signposted via deadlock letters that subsequently reach the Ombudsman</t>
  </si>
  <si>
    <t>Volume of complaints that are signposted via 8 week letters that subsequently reach the Ombudsman</t>
  </si>
  <si>
    <t>Volume of complaints that are signposted via deadlock letters that subsequently reach the Ombudsman and end up in scope</t>
  </si>
  <si>
    <t>Volume of complaints that are signposted via 8 week letters that subsequently reach the Ombudsman and end up in scope</t>
  </si>
  <si>
    <t>Commentary</t>
  </si>
  <si>
    <t>Please provide any additional commentary we should be aware of in the rows below:</t>
  </si>
  <si>
    <t>P1:</t>
  </si>
  <si>
    <t>P2:</t>
  </si>
  <si>
    <t>…</t>
  </si>
  <si>
    <t>P13:</t>
  </si>
  <si>
    <t>TOC drop down list</t>
  </si>
  <si>
    <t>Select your organisation</t>
  </si>
  <si>
    <t>Avanti West Coast</t>
  </si>
  <si>
    <t>c2c</t>
  </si>
  <si>
    <t>Caledonian Sleeper</t>
  </si>
  <si>
    <t>Chiltern Railways</t>
  </si>
  <si>
    <t>CrossCountry</t>
  </si>
  <si>
    <t>East Midlands Railway</t>
  </si>
  <si>
    <t>Elizabeth line</t>
  </si>
  <si>
    <t>Govia Thameslink Railway</t>
  </si>
  <si>
    <t>Grand Central</t>
  </si>
  <si>
    <t>Great Western Railway</t>
  </si>
  <si>
    <t>Greater Anglia</t>
  </si>
  <si>
    <t>Heathrow Express</t>
  </si>
  <si>
    <t>Hull Trains</t>
  </si>
  <si>
    <t>London North Eastern Railway</t>
  </si>
  <si>
    <t>London Overground</t>
  </si>
  <si>
    <t>Lumo</t>
  </si>
  <si>
    <t>Merseyrail</t>
  </si>
  <si>
    <t>Northern Trains</t>
  </si>
  <si>
    <t>ScotRail</t>
  </si>
  <si>
    <t>South Western Railway</t>
  </si>
  <si>
    <t>Southeastern</t>
  </si>
  <si>
    <t>TfW Rail</t>
  </si>
  <si>
    <t>TransPennine Express</t>
  </si>
  <si>
    <t>West Midlands Trains</t>
  </si>
  <si>
    <t>Complaint codes</t>
  </si>
  <si>
    <t>All Contact Methods</t>
  </si>
  <si>
    <t>Accessibility issues</t>
  </si>
  <si>
    <t>The ease of being able to get on and off</t>
  </si>
  <si>
    <t>Disabled parking</t>
  </si>
  <si>
    <t>Wheelchair space on train</t>
  </si>
  <si>
    <t>Disabled toilets at station/on train</t>
  </si>
  <si>
    <t>Lack of disabled facilities at station/on train</t>
  </si>
  <si>
    <t>Accommodating assistance dogs</t>
  </si>
  <si>
    <t>Unable to hear announcements at station/on train</t>
  </si>
  <si>
    <t>Unable to view information at station/on train</t>
  </si>
  <si>
    <t>No reply on assistance line/pre-booked assistance not provided</t>
  </si>
  <si>
    <t>Other accessibility</t>
  </si>
  <si>
    <t>Company policy</t>
  </si>
  <si>
    <t>On board policy</t>
  </si>
  <si>
    <t>Ticketing and refunds policy</t>
  </si>
  <si>
    <t>Other policy</t>
  </si>
  <si>
    <t>Complaints handling</t>
  </si>
  <si>
    <t>Response time</t>
  </si>
  <si>
    <t>Unhappy at type/level of compensation</t>
  </si>
  <si>
    <t>Complaints not fully addressed/fulfilled by TOC</t>
  </si>
  <si>
    <t>No response from TOC</t>
  </si>
  <si>
    <t>Staff member was impolite/unhelpful</t>
  </si>
  <si>
    <t>Complaint not received</t>
  </si>
  <si>
    <t>Other complaints handling</t>
  </si>
  <si>
    <t>Delay compensation schemes</t>
  </si>
  <si>
    <t>Awareness/ Promotion of schemes</t>
  </si>
  <si>
    <t>Claim rejected</t>
  </si>
  <si>
    <t>Compensation claims process</t>
  </si>
  <si>
    <t>Level of compensation</t>
  </si>
  <si>
    <t>Speed of response</t>
  </si>
  <si>
    <t>TOC processing error</t>
  </si>
  <si>
    <t>Environmental</t>
  </si>
  <si>
    <t>Fares and retailing</t>
  </si>
  <si>
    <t>The value for money for the price of your ticket</t>
  </si>
  <si>
    <t>Ticket buying facilities</t>
  </si>
  <si>
    <t>Smartcards</t>
  </si>
  <si>
    <t>Ticket buying facilities - other</t>
  </si>
  <si>
    <t>Other – miscellaneous</t>
  </si>
  <si>
    <t>Provision of information</t>
  </si>
  <si>
    <t>The provision of information during the journey</t>
  </si>
  <si>
    <t>Provision of information about train times/platforms</t>
  </si>
  <si>
    <t>Provision of information on website or mobile apps</t>
  </si>
  <si>
    <t>Quality on Train</t>
  </si>
  <si>
    <t>The space for luggage</t>
  </si>
  <si>
    <t>The toilet facilities</t>
  </si>
  <si>
    <t>Sufficient room for all passengers to sit/stand</t>
  </si>
  <si>
    <t>The comfort of the seating area</t>
  </si>
  <si>
    <t>The cleanliness of the inside</t>
  </si>
  <si>
    <t>The cleanliness of the outside</t>
  </si>
  <si>
    <t>Upkeep and repair of the train</t>
  </si>
  <si>
    <t>Facilities on board</t>
  </si>
  <si>
    <t>Safety and Security</t>
  </si>
  <si>
    <t>Your personal security whilst using station</t>
  </si>
  <si>
    <t>Your personal security on board</t>
  </si>
  <si>
    <t>Staff Conduct and Availability</t>
  </si>
  <si>
    <t>The availability of staff - at station</t>
  </si>
  <si>
    <t>The availability of staff - on board</t>
  </si>
  <si>
    <t>How request to station staff was handled</t>
  </si>
  <si>
    <t>The attitudes and helpfulness of the staff at station</t>
  </si>
  <si>
    <t>The helpfulness and attitude of staff on train</t>
  </si>
  <si>
    <t>The helpfulness and attitude of other staff (not on train/not at station)</t>
  </si>
  <si>
    <t>Station Quality</t>
  </si>
  <si>
    <t>Facilities for car parking</t>
  </si>
  <si>
    <t>Overall environment</t>
  </si>
  <si>
    <t>The upkeep/repair of the station buildings/platforms</t>
  </si>
  <si>
    <t>Cleanliness</t>
  </si>
  <si>
    <t>The facilities and services</t>
  </si>
  <si>
    <t>The provision of shelter facilities</t>
  </si>
  <si>
    <t>The availability of seating</t>
  </si>
  <si>
    <t>Timetabling and connection issues</t>
  </si>
  <si>
    <t>Connections with other train services</t>
  </si>
  <si>
    <t>Connections with other forms of public transport</t>
  </si>
  <si>
    <t>The length of time the journey was scheduled to take (speed)</t>
  </si>
  <si>
    <t>The frequency of the trains on that route</t>
  </si>
  <si>
    <t>Timetabling</t>
  </si>
  <si>
    <t>Routing</t>
  </si>
  <si>
    <t>Train Service Performance</t>
  </si>
  <si>
    <t>Punctuality/reliability (i.e. the train arriving/departing on time)</t>
  </si>
  <si>
    <t>Praise</t>
  </si>
  <si>
    <t>Grand total (of all complaints excluding praise)</t>
  </si>
  <si>
    <t>Adequacy/lack of disabled facilities at station/on train</t>
  </si>
  <si>
    <t>Assistance booking process</t>
  </si>
  <si>
    <t>Assistance staff</t>
  </si>
  <si>
    <t>Booked assistance not provided at station</t>
  </si>
  <si>
    <t>Booked assistance not provided on train</t>
  </si>
  <si>
    <t xml:space="preserve">Quality of service from Help Points (including requesting assistance) </t>
  </si>
  <si>
    <t>TOC accessibility policy</t>
  </si>
  <si>
    <t>Unbooked assistance not provided at station</t>
  </si>
  <si>
    <t>Unbooked assistance not provided on train</t>
  </si>
  <si>
    <t>Alternative Accessible Transport (AAT) – non-rail replacement related</t>
  </si>
  <si>
    <t>Alternative Accessible Transport (AAT) - rail replacement related</t>
  </si>
  <si>
    <t>Ticket buying facilities - online</t>
  </si>
  <si>
    <t>Ticket buying facilities - ticket office</t>
  </si>
  <si>
    <t>Ticket buying facilities - ticket vending machine</t>
  </si>
  <si>
    <t>Complaints signposted to the Ombudsman</t>
  </si>
  <si>
    <t>This cover sheet contains the following: instructions, frequency and dates of submission information, and contact information.</t>
  </si>
  <si>
    <t>Instructions:</t>
  </si>
  <si>
    <r>
      <t xml:space="preserve">The </t>
    </r>
    <r>
      <rPr>
        <u/>
        <sz val="12"/>
        <color rgb="FF0000FF"/>
        <rFont val="Arial"/>
        <family val="2"/>
      </rPr>
      <t>Ombudsman_reporting</t>
    </r>
    <r>
      <rPr>
        <sz val="12"/>
        <color rgb="FF000000"/>
        <rFont val="Arial"/>
        <family val="2"/>
      </rPr>
      <t xml:space="preserve"> sheet should be populated with the number of complaints signposted to the Ombudsman via deadlock letters (row 6) and 8 week letters (row 10).</t>
    </r>
  </si>
  <si>
    <t>These figures should match those provided to ORR in rows 19 and 20 of Section B of the Core Data template. They should not be revised each period.</t>
  </si>
  <si>
    <t>For the two sets of complaints signposted to the Ombudsman, please record the number that reach the Ombudsman and, of those, that are in scope at the Ombudsman.</t>
  </si>
  <si>
    <t>Where a complaint reaches the Ombudsman, it should be recorded in the period in which it was signposted. These figures can be revised as more cases reach the Ombudsman.</t>
  </si>
  <si>
    <t>Data submission dates</t>
  </si>
  <si>
    <t>The table below provides the rail period start and end dates, and when the report is required to be sent to ORR.</t>
  </si>
  <si>
    <t>Period</t>
  </si>
  <si>
    <t>Start Date</t>
  </si>
  <si>
    <t>End Date</t>
  </si>
  <si>
    <t>Data required by:</t>
  </si>
  <si>
    <t>Please use the commentary space in each section to inform us of issues we should be aware of. This could include any data quality issues, or operational issues which may be influencing performance or volumes.</t>
  </si>
  <si>
    <t>Data delivery</t>
  </si>
  <si>
    <t>Please send to:</t>
  </si>
  <si>
    <t>Rail.stats@orr.gov.uk</t>
  </si>
  <si>
    <t>Contact details</t>
  </si>
  <si>
    <t>Tom Leveson Gower</t>
  </si>
  <si>
    <t>Tel: 0207 282 3724</t>
  </si>
  <si>
    <t>Email: Tom.LevesonGower@orr.gov.uk</t>
  </si>
  <si>
    <t>Email: Rail.stats@orr.gov.uk</t>
  </si>
  <si>
    <t>Version control</t>
  </si>
  <si>
    <t>Cover sheet for April 2024 to March 2025 complaints signposted to the Ombudsman</t>
  </si>
  <si>
    <t>2024-25 version one</t>
  </si>
  <si>
    <t>Issued 27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</si>
</sst>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ddd&quot;, &quot;mmmm&quot; &quot;dd&quot;, &quot;yyyy"/>
  </numFmts>
  <fonts count="20" x14ac:knownFonts="1">
    <font>
      <sz val="11"/>
      <color theme="1"/>
      <name val="Calibri"/>
      <family val="2"/>
      <scheme val="minor"/>
    </font>
    <font>
      <sz val="10"/>
      <color rgb="FF000000"/>
      <name val="Arial"/>
      <family val="2"/>
    </font>
    <font>
      <b/>
      <sz val="12"/>
      <color rgb="FFFFFFFF"/>
      <name val="Arial"/>
      <family val="2"/>
    </font>
    <font>
      <sz val="12"/>
      <color rgb="FF000000"/>
      <name val="Arial"/>
      <family val="2"/>
    </font>
    <font>
      <b/>
      <sz val="15"/>
      <color rgb="FF1F497D"/>
      <name val="Calibri"/>
      <family val="2"/>
    </font>
    <font>
      <b/>
      <sz val="12"/>
      <color rgb="FF000000"/>
      <name val="Arial"/>
      <family val="2"/>
    </font>
    <font>
      <sz val="11"/>
      <color rgb="FF000000"/>
      <name val="Calibri"/>
      <family val="2"/>
    </font>
    <font>
      <b/>
      <sz val="13"/>
      <color rgb="FF1F497D"/>
      <name val="Calibri"/>
      <family val="2"/>
    </font>
    <font>
      <u/>
      <sz val="11"/>
      <color rgb="FF0000FF"/>
      <name val="Calibri"/>
      <family val="2"/>
    </font>
    <font>
      <sz val="12"/>
      <color rgb="FFFFFFFF"/>
      <name val="Arial"/>
      <family val="2"/>
    </font>
    <font>
      <i/>
      <sz val="12"/>
      <color rgb="FF000000"/>
      <name val="Arial"/>
      <family val="2"/>
    </font>
    <font>
      <sz val="11"/>
      <color theme="0"/>
      <name val="Calibri"/>
      <family val="2"/>
      <scheme val="minor"/>
    </font>
    <font>
      <b/>
      <sz val="11"/>
      <color rgb="FF1F497D"/>
      <name val="Calibri"/>
      <family val="2"/>
    </font>
    <font>
      <b/>
      <sz val="11"/>
      <color rgb="FF000000"/>
      <name val="Calibri"/>
      <family val="2"/>
    </font>
    <font>
      <i/>
      <sz val="11"/>
      <color rgb="FF000000"/>
      <name val="Calibri"/>
      <family val="2"/>
    </font>
    <font>
      <sz val="10"/>
      <color rgb="FF000000"/>
      <name val="Calibri"/>
      <family val="2"/>
    </font>
    <font>
      <sz val="9"/>
      <name val="Arial"/>
      <family val="2"/>
    </font>
    <font>
      <u/>
      <sz val="12"/>
      <color rgb="FF0000FF"/>
      <name val="Arial"/>
      <family val="2"/>
    </font>
    <font>
      <sz val="12"/>
      <color rgb="FFFF0000"/>
      <name val="Arial"/>
      <family val="2"/>
    </font>
    <font>
      <u/>
      <sz val="12"/>
      <color rgb="FFFF0000"/>
      <name val="Arial"/>
      <family val="2"/>
    </font>
  </fonts>
  <fills count="5">
    <fill>
      <patternFill patternType="none"/>
    </fill>
    <fill>
      <patternFill patternType="gray125"/>
    </fill>
    <fill>
      <patternFill patternType="solid">
        <fgColor rgb="FF253268"/>
        <bgColor rgb="FF253268"/>
      </patternFill>
    </fill>
    <fill>
      <patternFill patternType="solid">
        <fgColor rgb="FFDCE6F1"/>
        <bgColor rgb="FFDCE6F1"/>
      </patternFill>
    </fill>
    <fill>
      <patternFill patternType="solid">
        <fgColor rgb="FF3366FF"/>
        <bgColor rgb="FF3366FF"/>
      </patternFill>
    </fill>
  </fills>
  <borders count="12">
    <border>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ck">
        <color rgb="FF4F81BD"/>
      </bottom>
      <diagonal/>
    </border>
    <border>
      <left/>
      <right/>
      <top/>
      <bottom style="thick">
        <color rgb="FFA7BFDE"/>
      </bottom>
      <diagonal/>
    </border>
    <border>
      <left/>
      <right/>
      <top/>
      <bottom style="medium">
        <color rgb="FF95B3D7"/>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thin">
        <color rgb="FF000000"/>
      </bottom>
      <diagonal/>
    </border>
  </borders>
  <cellStyleXfs count="9">
    <xf numFmtId="0" fontId="0" fillId="0" borderId="0"/>
    <xf numFmtId="0" fontId="1" fillId="0" borderId="0" applyNumberFormat="0" applyBorder="0" applyProtection="0"/>
    <xf numFmtId="0" fontId="4" fillId="0" borderId="5" applyNumberFormat="0" applyFill="0" applyAlignment="0" applyProtection="0"/>
    <xf numFmtId="0" fontId="6" fillId="0" borderId="0"/>
    <xf numFmtId="0" fontId="7" fillId="0" borderId="6" applyNumberFormat="0" applyFill="0" applyAlignment="0" applyProtection="0"/>
    <xf numFmtId="0" fontId="1" fillId="0" borderId="0" applyNumberFormat="0" applyBorder="0" applyProtection="0"/>
    <xf numFmtId="0" fontId="8" fillId="0" borderId="0" applyNumberFormat="0" applyFill="0" applyBorder="0" applyAlignment="0" applyProtection="0"/>
    <xf numFmtId="0" fontId="12" fillId="0" borderId="7" applyNumberFormat="0" applyFill="0" applyAlignment="0" applyProtection="0"/>
    <xf numFmtId="0" fontId="1" fillId="0" borderId="0" applyNumberFormat="0" applyBorder="0" applyProtection="0"/>
  </cellStyleXfs>
  <cellXfs count="70">
    <xf numFmtId="0" fontId="0" fillId="0" borderId="0" xfId="0"/>
    <xf numFmtId="1" fontId="3" fillId="0" borderId="4" xfId="1" applyNumberFormat="1" applyFont="1" applyBorder="1" applyAlignment="1" applyProtection="1">
      <alignment horizontal="right" wrapText="1"/>
      <protection locked="0"/>
    </xf>
    <xf numFmtId="0" fontId="6" fillId="0" borderId="0" xfId="3"/>
    <xf numFmtId="0" fontId="5" fillId="0" borderId="0" xfId="4" applyFont="1" applyFill="1" applyBorder="1" applyAlignment="1">
      <alignment horizontal="left" vertical="center"/>
    </xf>
    <xf numFmtId="0" fontId="2" fillId="2" borderId="1" xfId="1" applyFont="1" applyFill="1" applyBorder="1" applyAlignment="1" applyProtection="1">
      <alignment horizontal="left" vertical="center" wrapText="1"/>
    </xf>
    <xf numFmtId="0" fontId="2" fillId="2" borderId="2" xfId="1" applyFont="1" applyFill="1" applyBorder="1" applyAlignment="1" applyProtection="1">
      <alignment horizontal="left" vertical="center" wrapText="1"/>
    </xf>
    <xf numFmtId="0" fontId="2" fillId="2" borderId="3" xfId="1" applyFont="1" applyFill="1" applyBorder="1" applyAlignment="1" applyProtection="1">
      <alignment horizontal="left" vertical="center" wrapText="1"/>
    </xf>
    <xf numFmtId="0" fontId="3" fillId="0" borderId="4" xfId="0" applyFont="1" applyBorder="1" applyAlignment="1">
      <alignment vertical="center" wrapText="1"/>
    </xf>
    <xf numFmtId="0" fontId="3" fillId="0" borderId="0" xfId="0" applyFont="1"/>
    <xf numFmtId="0" fontId="3" fillId="0" borderId="0" xfId="1" applyFont="1" applyAlignment="1">
      <alignment vertical="top"/>
    </xf>
    <xf numFmtId="0" fontId="10" fillId="0" borderId="0" xfId="3" applyFont="1" applyAlignment="1" applyProtection="1">
      <alignment horizontal="left"/>
      <protection locked="0"/>
    </xf>
    <xf numFmtId="0" fontId="3" fillId="0" borderId="0" xfId="0" applyFont="1" applyAlignment="1" applyProtection="1">
      <alignment horizontal="left"/>
      <protection locked="0"/>
    </xf>
    <xf numFmtId="0" fontId="3" fillId="0" borderId="0" xfId="1" applyFont="1" applyAlignment="1" applyProtection="1">
      <alignment horizontal="left"/>
      <protection locked="0"/>
    </xf>
    <xf numFmtId="0" fontId="12" fillId="0" borderId="7" xfId="7"/>
    <xf numFmtId="0" fontId="13" fillId="0" borderId="0" xfId="3" applyFont="1"/>
    <xf numFmtId="0" fontId="14" fillId="0" borderId="0" xfId="3" applyFont="1"/>
    <xf numFmtId="0" fontId="15" fillId="0" borderId="0" xfId="1" applyFont="1" applyAlignment="1">
      <alignment horizontal="left" vertical="top"/>
    </xf>
    <xf numFmtId="0" fontId="15" fillId="0" borderId="4" xfId="1" applyFont="1" applyBorder="1" applyAlignment="1">
      <alignment horizontal="left" vertical="top"/>
    </xf>
    <xf numFmtId="0" fontId="15" fillId="0" borderId="4" xfId="1" applyFont="1" applyBorder="1" applyAlignment="1">
      <alignment horizontal="left" vertical="top" wrapText="1"/>
    </xf>
    <xf numFmtId="0" fontId="15" fillId="0" borderId="4" xfId="3" applyFont="1" applyBorder="1" applyAlignment="1">
      <alignment horizontal="left" vertical="top" wrapText="1"/>
    </xf>
    <xf numFmtId="0" fontId="15" fillId="0" borderId="4" xfId="1" applyFont="1" applyBorder="1" applyAlignment="1">
      <alignment horizontal="left" vertical="center" wrapText="1"/>
    </xf>
    <xf numFmtId="0" fontId="15" fillId="0" borderId="4" xfId="8" applyFont="1" applyBorder="1" applyAlignment="1">
      <alignment horizontal="left" vertical="top"/>
    </xf>
    <xf numFmtId="0" fontId="15" fillId="3" borderId="4" xfId="1" applyFont="1" applyFill="1" applyBorder="1" applyAlignment="1">
      <alignment horizontal="left" vertical="top"/>
    </xf>
    <xf numFmtId="0" fontId="15" fillId="3" borderId="4" xfId="1" applyFont="1" applyFill="1" applyBorder="1" applyAlignment="1">
      <alignment horizontal="left" vertical="top" wrapText="1"/>
    </xf>
    <xf numFmtId="0" fontId="15" fillId="3" borderId="4" xfId="3" applyFont="1" applyFill="1" applyBorder="1" applyAlignment="1">
      <alignment horizontal="left" vertical="top" wrapText="1"/>
    </xf>
    <xf numFmtId="0" fontId="2" fillId="2" borderId="8" xfId="1" applyFont="1" applyFill="1" applyBorder="1" applyAlignment="1">
      <alignment horizontal="left" vertical="center"/>
    </xf>
    <xf numFmtId="0" fontId="13" fillId="4" borderId="4" xfId="1" applyFont="1" applyFill="1" applyBorder="1" applyAlignment="1">
      <alignment horizontal="left" vertical="top" wrapText="1"/>
    </xf>
    <xf numFmtId="0" fontId="15" fillId="0" borderId="4" xfId="1" applyFont="1" applyBorder="1" applyAlignment="1">
      <alignment horizontal="left" vertical="center"/>
    </xf>
    <xf numFmtId="0" fontId="15" fillId="0" borderId="4" xfId="3" applyFont="1" applyBorder="1" applyAlignment="1">
      <alignment horizontal="left" vertical="center" wrapText="1"/>
    </xf>
    <xf numFmtId="0" fontId="1" fillId="0" borderId="9" xfId="1" applyBorder="1" applyAlignment="1">
      <alignment horizontal="left" vertical="center" wrapText="1"/>
    </xf>
    <xf numFmtId="0" fontId="1" fillId="0" borderId="10" xfId="1" applyBorder="1" applyAlignment="1">
      <alignment horizontal="left" vertical="center" wrapText="1"/>
    </xf>
    <xf numFmtId="0" fontId="1" fillId="0" borderId="2" xfId="1" applyBorder="1" applyAlignment="1">
      <alignment horizontal="left" vertical="center" wrapText="1"/>
    </xf>
    <xf numFmtId="0" fontId="1" fillId="0" borderId="11" xfId="1" applyBorder="1" applyAlignment="1">
      <alignment horizontal="left" vertical="center" wrapText="1"/>
    </xf>
    <xf numFmtId="0" fontId="6" fillId="0" borderId="0" xfId="3" applyAlignment="1">
      <alignment horizontal="right" vertical="center"/>
    </xf>
    <xf numFmtId="0" fontId="6" fillId="0" borderId="0" xfId="3" applyAlignment="1">
      <alignment vertical="center"/>
    </xf>
    <xf numFmtId="0" fontId="5" fillId="0" borderId="0" xfId="2" applyFont="1" applyFill="1" applyBorder="1" applyAlignment="1">
      <alignment vertical="top"/>
    </xf>
    <xf numFmtId="0" fontId="9" fillId="0" borderId="0" xfId="1" applyFont="1"/>
    <xf numFmtId="0" fontId="3" fillId="0" borderId="0" xfId="1" applyFont="1"/>
    <xf numFmtId="0" fontId="5" fillId="0" borderId="0" xfId="8" applyFont="1"/>
    <xf numFmtId="0" fontId="2" fillId="2" borderId="0" xfId="4" applyFont="1" applyFill="1" applyBorder="1" applyAlignment="1" applyProtection="1">
      <alignment horizontal="center"/>
      <protection locked="0"/>
    </xf>
    <xf numFmtId="0" fontId="11" fillId="0" borderId="0" xfId="0" applyFont="1"/>
    <xf numFmtId="0" fontId="16" fillId="0" borderId="0" xfId="1" applyFont="1"/>
    <xf numFmtId="0" fontId="5" fillId="0" borderId="0" xfId="2" applyFont="1" applyBorder="1"/>
    <xf numFmtId="0" fontId="3" fillId="0" borderId="0" xfId="3" applyFont="1"/>
    <xf numFmtId="0" fontId="3" fillId="0" borderId="0" xfId="4" applyFont="1" applyFill="1" applyBorder="1"/>
    <xf numFmtId="0" fontId="5" fillId="0" borderId="0" xfId="3" applyFont="1"/>
    <xf numFmtId="0" fontId="5" fillId="0" borderId="0" xfId="4" applyFont="1" applyFill="1" applyBorder="1"/>
    <xf numFmtId="1" fontId="3" fillId="0" borderId="0" xfId="5" applyNumberFormat="1" applyFont="1" applyAlignment="1" applyProtection="1">
      <alignment horizontal="left"/>
      <protection locked="0"/>
    </xf>
    <xf numFmtId="0" fontId="5" fillId="0" borderId="0" xfId="4" applyFont="1" applyBorder="1"/>
    <xf numFmtId="0" fontId="3" fillId="0" borderId="0" xfId="4" applyFont="1" applyBorder="1" applyAlignment="1">
      <alignment vertical="top"/>
    </xf>
    <xf numFmtId="0" fontId="3" fillId="0" borderId="0" xfId="3" applyFont="1" applyAlignment="1">
      <alignment wrapText="1"/>
    </xf>
    <xf numFmtId="0" fontId="3" fillId="0" borderId="0" xfId="4" applyFont="1" applyBorder="1"/>
    <xf numFmtId="0" fontId="9" fillId="0" borderId="0" xfId="3" applyFont="1"/>
    <xf numFmtId="0" fontId="5" fillId="0" borderId="0" xfId="5" applyFont="1" applyAlignment="1">
      <alignment horizontal="center"/>
    </xf>
    <xf numFmtId="0" fontId="3" fillId="0" borderId="0" xfId="5" applyFont="1" applyAlignment="1" applyProtection="1">
      <alignment horizontal="right"/>
      <protection locked="0"/>
    </xf>
    <xf numFmtId="164" fontId="3" fillId="0" borderId="0" xfId="5" applyNumberFormat="1" applyFont="1" applyAlignment="1">
      <alignment horizontal="right"/>
    </xf>
    <xf numFmtId="0" fontId="18" fillId="0" borderId="0" xfId="3" applyFont="1"/>
    <xf numFmtId="0" fontId="3" fillId="0" borderId="0" xfId="3" applyFont="1" applyAlignment="1">
      <alignment vertical="top"/>
    </xf>
    <xf numFmtId="0" fontId="3" fillId="0" borderId="0" xfId="3" applyFont="1" applyAlignment="1">
      <alignment horizontal="left" vertical="top" wrapText="1"/>
    </xf>
    <xf numFmtId="0" fontId="17" fillId="0" borderId="0" xfId="6" applyFont="1" applyFill="1" applyAlignment="1" applyProtection="1">
      <alignment horizontal="left"/>
      <protection locked="0"/>
    </xf>
    <xf numFmtId="49" fontId="3" fillId="0" borderId="0" xfId="5" applyNumberFormat="1" applyFont="1" applyAlignment="1" applyProtection="1">
      <alignment horizontal="left"/>
      <protection locked="0"/>
    </xf>
    <xf numFmtId="0" fontId="3" fillId="0" borderId="0" xfId="3" applyFont="1" applyAlignment="1">
      <alignment horizontal="left" vertical="top"/>
    </xf>
    <xf numFmtId="0" fontId="17" fillId="0" borderId="0" xfId="6" applyFont="1"/>
    <xf numFmtId="0" fontId="17" fillId="0" borderId="0" xfId="6" applyFont="1" applyFill="1" applyAlignment="1"/>
    <xf numFmtId="0" fontId="19" fillId="0" borderId="0" xfId="3" applyFont="1"/>
    <xf numFmtId="49" fontId="3" fillId="0" borderId="0" xfId="3" applyNumberFormat="1" applyFont="1" applyAlignment="1">
      <alignment horizontal="left" vertical="top"/>
    </xf>
    <xf numFmtId="0" fontId="18" fillId="0" borderId="0" xfId="3" applyFont="1" applyAlignment="1">
      <alignment vertical="top" wrapText="1"/>
    </xf>
    <xf numFmtId="0" fontId="3" fillId="0" borderId="0" xfId="3" applyFont="1" applyAlignment="1">
      <alignment vertical="top" wrapText="1"/>
    </xf>
    <xf numFmtId="0" fontId="17" fillId="0" borderId="0" xfId="6" applyFont="1" applyAlignment="1">
      <alignment horizontal="left" wrapText="1"/>
    </xf>
    <xf numFmtId="164" fontId="3" fillId="0" borderId="0" xfId="0" applyNumberFormat="1" applyFont="1" applyAlignment="1">
      <alignment horizontal="right" vertical="center" wrapText="1"/>
    </xf>
  </cellXfs>
  <cellStyles count="9">
    <cellStyle name="% 2" xfId="1" xr:uid="{00000000-0005-0000-0000-000000000000}"/>
    <cellStyle name="Heading 1 2" xfId="2" xr:uid="{00000000-0005-0000-0000-000001000000}"/>
    <cellStyle name="Heading 2 2" xfId="4" xr:uid="{00000000-0005-0000-0000-000002000000}"/>
    <cellStyle name="Heading 3 2" xfId="7" xr:uid="{00000000-0005-0000-0000-000003000000}"/>
    <cellStyle name="Hyperlink 2" xfId="6" xr:uid="{00000000-0005-0000-0000-000004000000}"/>
    <cellStyle name="Normal" xfId="0" builtinId="0"/>
    <cellStyle name="Normal 2" xfId="3" xr:uid="{00000000-0005-0000-0000-000006000000}"/>
    <cellStyle name="Normal 2 2" xfId="8" xr:uid="{00000000-0005-0000-0000-000007000000}"/>
    <cellStyle name="Normal 3 2" xfId="5" xr:uid="{00000000-0005-0000-0000-000008000000}"/>
  </cellStyles>
  <dxfs count="5">
    <dxf>
      <font>
        <b val="0"/>
        <i val="0"/>
        <strike val="0"/>
        <condense val="0"/>
        <extend val="0"/>
        <outline val="0"/>
        <shadow val="0"/>
        <u val="none"/>
        <vertAlign val="baseline"/>
        <sz val="12"/>
        <color rgb="FF000000"/>
        <name val="Arial"/>
        <family val="2"/>
        <scheme val="none"/>
      </font>
      <numFmt numFmtId="164" formatCode="[$-809]dddd&quot;, &quot;mmmm&quot; &quot;dd&quot;, &quot;yyyy"/>
      <alignment horizontal="right"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64" formatCode="[$-809]dddd&quot;, &quot;mmmm&quot; &quot;dd&quot;, &quot;yyyy"/>
      <alignment horizontal="right"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64" formatCode="[$-809]dddd&quot;, &quot;mmmm&quot; &quot;dd&quot;, &quot;yyyy"/>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right" vertical="bottom" textRotation="0" wrapText="0" indent="0" justifyLastLine="0" shrinkToFit="0" readingOrder="0"/>
      <protection locked="0" hidden="0"/>
    </dxf>
    <dxf>
      <font>
        <b/>
        <i val="0"/>
        <strike val="0"/>
        <condense val="0"/>
        <extend val="0"/>
        <outline val="0"/>
        <shadow val="0"/>
        <u val="none"/>
        <vertAlign val="baseline"/>
        <sz val="12"/>
        <color rgb="FF000000"/>
        <name val="Arial"/>
        <family val="2"/>
        <scheme val="none"/>
      </font>
      <alignment horizontal="center" vertical="bottom" textRotation="0" wrapText="0" indent="0" justifyLastLine="0" shrinkToFit="0" readingOrder="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A9BCB4B-41B4-44B8-981C-0FAB1B150462}" name="Table3" displayName="Table3" ref="A15:D28" totalsRowShown="0" headerRowDxfId="4" headerRowCellStyle="Normal 3 2">
  <tableColumns count="4">
    <tableColumn id="1" xr3:uid="{B8AC660A-6088-4D51-888F-163F50391DE5}" name="Period" dataDxfId="3" dataCellStyle="Normal 3 2"/>
    <tableColumn id="2" xr3:uid="{B964FAF7-8169-4399-AE19-1BF5253D7E21}" name="Start Date" dataDxfId="2" dataCellStyle="Normal 3 2"/>
    <tableColumn id="3" xr3:uid="{C384A2A0-0442-4CF8-8082-E21D67228B27}" name="End Date" dataDxfId="1" dataCellStyle="Normal 2"/>
    <tableColumn id="4" xr3:uid="{F664BC0B-4FA2-46A8-91AE-76F6FF9E03EE}" name="Data required by:" dataDxfId="0" dataCellStyle="Normal 2"/>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om.LevesonGower@orr.gov.uk" TargetMode="External"/><Relationship Id="rId2" Type="http://schemas.openxmlformats.org/officeDocument/2006/relationships/hyperlink" Target="mailto:Rail.stats@orr.gov.uk" TargetMode="External"/><Relationship Id="rId1" Type="http://schemas.openxmlformats.org/officeDocument/2006/relationships/hyperlink" Target="mailto:Rail.stats@orr.gov.uk" TargetMode="External"/><Relationship Id="rId5" Type="http://schemas.openxmlformats.org/officeDocument/2006/relationships/table" Target="../tables/table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5BE90-58FE-4AE0-914B-BA9E099BE796}">
  <dimension ref="A1:M45"/>
  <sheetViews>
    <sheetView tabSelected="1" workbookViewId="0"/>
  </sheetViews>
  <sheetFormatPr defaultColWidth="8.7265625" defaultRowHeight="15.5" x14ac:dyDescent="0.35"/>
  <cols>
    <col min="1" max="1" width="11.54296875" style="43" customWidth="1"/>
    <col min="2" max="4" width="34.26953125" style="43" customWidth="1"/>
    <col min="5" max="5" width="18.54296875" style="43" customWidth="1"/>
    <col min="6" max="6" width="14.54296875" style="43" customWidth="1"/>
    <col min="7" max="7" width="8.7265625" style="43" customWidth="1"/>
    <col min="8" max="8" width="10.26953125" style="43" bestFit="1" customWidth="1"/>
    <col min="9" max="9" width="8.7265625" style="43" customWidth="1"/>
    <col min="10" max="16384" width="8.7265625" style="43"/>
  </cols>
  <sheetData>
    <row r="1" spans="1:13" x14ac:dyDescent="0.35">
      <c r="A1" s="42" t="s">
        <v>170</v>
      </c>
    </row>
    <row r="2" spans="1:13" s="45" customFormat="1" x14ac:dyDescent="0.35">
      <c r="A2" s="44" t="s">
        <v>148</v>
      </c>
    </row>
    <row r="3" spans="1:13" s="45" customFormat="1" x14ac:dyDescent="0.35">
      <c r="A3" s="44"/>
    </row>
    <row r="4" spans="1:13" s="45" customFormat="1" x14ac:dyDescent="0.35">
      <c r="A4" s="46" t="s">
        <v>149</v>
      </c>
    </row>
    <row r="5" spans="1:13" x14ac:dyDescent="0.35">
      <c r="A5" s="44"/>
    </row>
    <row r="6" spans="1:13" s="45" customFormat="1" x14ac:dyDescent="0.35">
      <c r="A6" s="44" t="s">
        <v>150</v>
      </c>
    </row>
    <row r="7" spans="1:13" s="45" customFormat="1" x14ac:dyDescent="0.35">
      <c r="A7" s="44" t="s">
        <v>151</v>
      </c>
    </row>
    <row r="8" spans="1:13" s="45" customFormat="1" x14ac:dyDescent="0.35">
      <c r="A8" s="44" t="s">
        <v>152</v>
      </c>
    </row>
    <row r="9" spans="1:13" x14ac:dyDescent="0.35">
      <c r="A9" s="43" t="s">
        <v>153</v>
      </c>
    </row>
    <row r="10" spans="1:13" s="2" customFormat="1" x14ac:dyDescent="0.35">
      <c r="A10" s="43"/>
      <c r="B10" s="47"/>
      <c r="C10" s="43"/>
      <c r="D10" s="43"/>
      <c r="E10" s="43"/>
      <c r="F10" s="43"/>
      <c r="G10" s="43"/>
      <c r="H10" s="43"/>
      <c r="I10" s="43"/>
      <c r="J10" s="43"/>
      <c r="K10" s="43"/>
      <c r="L10" s="43"/>
      <c r="M10" s="43"/>
    </row>
    <row r="11" spans="1:13" s="2" customFormat="1" x14ac:dyDescent="0.35">
      <c r="A11" s="43"/>
      <c r="B11" s="43"/>
      <c r="C11" s="43"/>
      <c r="D11" s="43"/>
      <c r="E11" s="43"/>
      <c r="F11" s="43"/>
      <c r="G11" s="43"/>
      <c r="H11" s="43"/>
      <c r="I11" s="43"/>
      <c r="J11" s="43"/>
      <c r="K11" s="43"/>
      <c r="L11" s="43"/>
      <c r="M11" s="43"/>
    </row>
    <row r="12" spans="1:13" s="2" customFormat="1" x14ac:dyDescent="0.35">
      <c r="A12" s="48" t="s">
        <v>154</v>
      </c>
      <c r="B12" s="43"/>
      <c r="C12" s="43"/>
      <c r="D12" s="43"/>
      <c r="E12" s="43"/>
      <c r="F12" s="43"/>
      <c r="G12" s="43"/>
      <c r="H12" s="43"/>
      <c r="I12" s="43"/>
      <c r="J12" s="43"/>
      <c r="K12" s="43"/>
      <c r="L12" s="43"/>
      <c r="M12" s="43"/>
    </row>
    <row r="13" spans="1:13" s="2" customFormat="1" x14ac:dyDescent="0.35">
      <c r="A13" s="49" t="s">
        <v>155</v>
      </c>
      <c r="B13" s="43"/>
      <c r="C13" s="43"/>
      <c r="D13" s="43"/>
      <c r="E13" s="43"/>
      <c r="F13" s="43"/>
      <c r="G13" s="43"/>
      <c r="H13" s="43"/>
      <c r="I13" s="43"/>
      <c r="J13" s="43"/>
      <c r="K13" s="43"/>
      <c r="L13" s="43"/>
      <c r="M13" s="50"/>
    </row>
    <row r="14" spans="1:13" s="2" customFormat="1" x14ac:dyDescent="0.35">
      <c r="A14" s="51"/>
      <c r="B14" s="43"/>
      <c r="C14" s="43"/>
      <c r="D14" s="43"/>
      <c r="E14" s="43"/>
      <c r="F14" s="43"/>
      <c r="G14" s="43"/>
      <c r="H14" s="43"/>
      <c r="I14" s="52"/>
      <c r="J14" s="43"/>
      <c r="K14" s="43"/>
      <c r="L14" s="43"/>
      <c r="M14" s="43"/>
    </row>
    <row r="15" spans="1:13" s="2" customFormat="1" x14ac:dyDescent="0.35">
      <c r="A15" s="53" t="s">
        <v>156</v>
      </c>
      <c r="B15" s="53" t="s">
        <v>157</v>
      </c>
      <c r="C15" s="53" t="s">
        <v>158</v>
      </c>
      <c r="D15" s="53" t="s">
        <v>159</v>
      </c>
      <c r="E15" s="43"/>
      <c r="F15" s="43"/>
      <c r="G15" s="43"/>
      <c r="H15" s="43"/>
      <c r="I15" s="52"/>
      <c r="J15" s="43"/>
      <c r="K15" s="43"/>
      <c r="L15" s="43"/>
      <c r="M15" s="43"/>
    </row>
    <row r="16" spans="1:13" x14ac:dyDescent="0.35">
      <c r="A16" s="54">
        <v>1</v>
      </c>
      <c r="B16" s="55">
        <v>45383</v>
      </c>
      <c r="C16" s="69">
        <v>45409</v>
      </c>
      <c r="D16" s="69">
        <f>C22+20</f>
        <v>45597</v>
      </c>
    </row>
    <row r="17" spans="1:13" s="2" customFormat="1" x14ac:dyDescent="0.35">
      <c r="A17" s="54">
        <v>2</v>
      </c>
      <c r="B17" s="55">
        <v>45410</v>
      </c>
      <c r="C17" s="69">
        <f>C16+28</f>
        <v>45437</v>
      </c>
      <c r="D17" s="69">
        <f>D16</f>
        <v>45597</v>
      </c>
      <c r="E17" s="43"/>
      <c r="F17" s="43"/>
      <c r="G17" s="43"/>
      <c r="H17" s="43"/>
      <c r="I17" s="43"/>
      <c r="J17" s="43"/>
      <c r="K17" s="43"/>
      <c r="L17" s="43"/>
      <c r="M17" s="43"/>
    </row>
    <row r="18" spans="1:13" s="2" customFormat="1" x14ac:dyDescent="0.35">
      <c r="A18" s="54">
        <v>3</v>
      </c>
      <c r="B18" s="55">
        <f>B17+28</f>
        <v>45438</v>
      </c>
      <c r="C18" s="69">
        <f t="shared" ref="C18:C27" si="0">C17+28</f>
        <v>45465</v>
      </c>
      <c r="D18" s="69">
        <f t="shared" ref="D18:D22" si="1">D17</f>
        <v>45597</v>
      </c>
      <c r="E18" s="43"/>
      <c r="F18" s="43"/>
      <c r="G18" s="43"/>
      <c r="H18" s="43"/>
      <c r="I18" s="43"/>
      <c r="J18" s="43"/>
      <c r="K18" s="43"/>
      <c r="L18" s="43"/>
      <c r="M18" s="43"/>
    </row>
    <row r="19" spans="1:13" s="2" customFormat="1" x14ac:dyDescent="0.35">
      <c r="A19" s="54">
        <v>4</v>
      </c>
      <c r="B19" s="55">
        <f t="shared" ref="B19:B28" si="2">B18+28</f>
        <v>45466</v>
      </c>
      <c r="C19" s="69">
        <f t="shared" si="0"/>
        <v>45493</v>
      </c>
      <c r="D19" s="69">
        <f t="shared" si="1"/>
        <v>45597</v>
      </c>
      <c r="E19" s="43"/>
      <c r="F19" s="43"/>
      <c r="G19" s="43"/>
      <c r="H19" s="43"/>
      <c r="I19" s="43"/>
      <c r="J19" s="43"/>
      <c r="K19" s="43"/>
      <c r="L19" s="43"/>
      <c r="M19" s="43"/>
    </row>
    <row r="20" spans="1:13" s="2" customFormat="1" x14ac:dyDescent="0.35">
      <c r="A20" s="54">
        <v>5</v>
      </c>
      <c r="B20" s="55">
        <f t="shared" si="2"/>
        <v>45494</v>
      </c>
      <c r="C20" s="69">
        <f t="shared" si="0"/>
        <v>45521</v>
      </c>
      <c r="D20" s="69">
        <f t="shared" si="1"/>
        <v>45597</v>
      </c>
      <c r="E20" s="43"/>
      <c r="F20" s="43"/>
      <c r="G20" s="43"/>
      <c r="H20" s="43"/>
      <c r="I20" s="43"/>
      <c r="J20" s="43"/>
      <c r="K20" s="43"/>
      <c r="L20" s="43"/>
      <c r="M20" s="43"/>
    </row>
    <row r="21" spans="1:13" s="2" customFormat="1" x14ac:dyDescent="0.35">
      <c r="A21" s="54">
        <v>6</v>
      </c>
      <c r="B21" s="55">
        <f t="shared" si="2"/>
        <v>45522</v>
      </c>
      <c r="C21" s="69">
        <f t="shared" si="0"/>
        <v>45549</v>
      </c>
      <c r="D21" s="69">
        <f t="shared" si="1"/>
        <v>45597</v>
      </c>
      <c r="E21" s="43"/>
      <c r="F21" s="43"/>
      <c r="G21" s="43"/>
      <c r="H21" s="43"/>
      <c r="I21" s="43"/>
      <c r="J21" s="43"/>
      <c r="K21" s="43"/>
      <c r="L21" s="43"/>
      <c r="M21" s="43"/>
    </row>
    <row r="22" spans="1:13" s="2" customFormat="1" x14ac:dyDescent="0.35">
      <c r="A22" s="54">
        <v>7</v>
      </c>
      <c r="B22" s="55">
        <f t="shared" si="2"/>
        <v>45550</v>
      </c>
      <c r="C22" s="69">
        <f t="shared" si="0"/>
        <v>45577</v>
      </c>
      <c r="D22" s="69">
        <f t="shared" si="1"/>
        <v>45597</v>
      </c>
      <c r="E22" s="43"/>
      <c r="F22" s="43"/>
      <c r="G22" s="43"/>
      <c r="H22" s="43"/>
      <c r="I22" s="43"/>
      <c r="J22" s="43"/>
      <c r="K22" s="43"/>
      <c r="L22" s="43"/>
      <c r="M22" s="43"/>
    </row>
    <row r="23" spans="1:13" s="2" customFormat="1" x14ac:dyDescent="0.35">
      <c r="A23" s="54">
        <v>8</v>
      </c>
      <c r="B23" s="55">
        <f t="shared" si="2"/>
        <v>45578</v>
      </c>
      <c r="C23" s="69">
        <f t="shared" si="0"/>
        <v>45605</v>
      </c>
      <c r="D23" s="69">
        <f>C28+18</f>
        <v>45765</v>
      </c>
      <c r="E23" s="43"/>
      <c r="F23" s="43"/>
      <c r="G23" s="43"/>
      <c r="H23" s="43"/>
      <c r="I23" s="43"/>
      <c r="J23" s="43"/>
      <c r="K23" s="43"/>
      <c r="L23" s="43"/>
      <c r="M23" s="43"/>
    </row>
    <row r="24" spans="1:13" s="2" customFormat="1" x14ac:dyDescent="0.35">
      <c r="A24" s="54">
        <v>9</v>
      </c>
      <c r="B24" s="55">
        <f t="shared" si="2"/>
        <v>45606</v>
      </c>
      <c r="C24" s="69">
        <f t="shared" si="0"/>
        <v>45633</v>
      </c>
      <c r="D24" s="69">
        <f>D23</f>
        <v>45765</v>
      </c>
      <c r="E24" s="43"/>
      <c r="F24" s="43"/>
      <c r="G24" s="43"/>
      <c r="H24" s="43"/>
      <c r="I24" s="43"/>
      <c r="J24" s="43"/>
      <c r="K24" s="43"/>
      <c r="L24" s="43"/>
      <c r="M24" s="43"/>
    </row>
    <row r="25" spans="1:13" s="2" customFormat="1" x14ac:dyDescent="0.35">
      <c r="A25" s="54">
        <v>10</v>
      </c>
      <c r="B25" s="55">
        <f t="shared" si="2"/>
        <v>45634</v>
      </c>
      <c r="C25" s="69">
        <f t="shared" si="0"/>
        <v>45661</v>
      </c>
      <c r="D25" s="69">
        <f t="shared" ref="D25:D28" si="3">D24</f>
        <v>45765</v>
      </c>
      <c r="E25" s="43"/>
      <c r="F25" s="43"/>
      <c r="G25" s="43"/>
      <c r="H25" s="43"/>
      <c r="I25" s="43"/>
      <c r="J25" s="43"/>
      <c r="K25" s="43"/>
      <c r="L25" s="43"/>
      <c r="M25" s="43"/>
    </row>
    <row r="26" spans="1:13" s="2" customFormat="1" x14ac:dyDescent="0.35">
      <c r="A26" s="54">
        <v>11</v>
      </c>
      <c r="B26" s="55">
        <f t="shared" si="2"/>
        <v>45662</v>
      </c>
      <c r="C26" s="69">
        <f t="shared" si="0"/>
        <v>45689</v>
      </c>
      <c r="D26" s="69">
        <f t="shared" si="3"/>
        <v>45765</v>
      </c>
      <c r="E26" s="43"/>
      <c r="F26" s="43"/>
      <c r="G26" s="43"/>
      <c r="H26" s="43"/>
      <c r="I26" s="43"/>
      <c r="J26" s="43"/>
      <c r="K26" s="43"/>
      <c r="L26" s="43"/>
      <c r="M26" s="43"/>
    </row>
    <row r="27" spans="1:13" s="2" customFormat="1" x14ac:dyDescent="0.35">
      <c r="A27" s="54">
        <v>12</v>
      </c>
      <c r="B27" s="55">
        <f t="shared" si="2"/>
        <v>45690</v>
      </c>
      <c r="C27" s="69">
        <f t="shared" si="0"/>
        <v>45717</v>
      </c>
      <c r="D27" s="69">
        <f t="shared" si="3"/>
        <v>45765</v>
      </c>
      <c r="E27" s="43"/>
      <c r="F27" s="43"/>
      <c r="G27" s="43"/>
      <c r="H27" s="43"/>
      <c r="I27" s="43"/>
      <c r="J27" s="43"/>
      <c r="K27" s="43"/>
      <c r="L27" s="43"/>
      <c r="M27" s="43"/>
    </row>
    <row r="28" spans="1:13" s="2" customFormat="1" x14ac:dyDescent="0.35">
      <c r="A28" s="54">
        <v>13</v>
      </c>
      <c r="B28" s="55">
        <f t="shared" si="2"/>
        <v>45718</v>
      </c>
      <c r="C28" s="69">
        <v>45747</v>
      </c>
      <c r="D28" s="69">
        <f t="shared" si="3"/>
        <v>45765</v>
      </c>
      <c r="E28" s="43"/>
      <c r="F28" s="43"/>
      <c r="G28" s="43"/>
      <c r="H28" s="43"/>
      <c r="I28" s="43"/>
      <c r="J28" s="43"/>
      <c r="K28" s="43"/>
      <c r="L28" s="43"/>
      <c r="M28" s="43"/>
    </row>
    <row r="29" spans="1:13" s="2" customFormat="1" x14ac:dyDescent="0.35">
      <c r="A29" s="43"/>
      <c r="B29" s="43"/>
      <c r="C29" s="43"/>
      <c r="D29" s="43"/>
      <c r="E29" s="43"/>
      <c r="F29" s="43"/>
      <c r="G29" s="43"/>
      <c r="H29" s="43"/>
      <c r="I29" s="43"/>
      <c r="J29" s="43"/>
      <c r="K29" s="43"/>
      <c r="L29" s="43"/>
      <c r="M29" s="43"/>
    </row>
    <row r="30" spans="1:13" s="2" customFormat="1" x14ac:dyDescent="0.35">
      <c r="A30" s="48" t="s">
        <v>20</v>
      </c>
      <c r="B30" s="43"/>
      <c r="C30" s="43"/>
      <c r="D30" s="43"/>
      <c r="E30" s="43"/>
      <c r="F30" s="43"/>
      <c r="G30" s="43"/>
      <c r="H30" s="43"/>
      <c r="I30" s="43"/>
      <c r="J30" s="56"/>
      <c r="K30" s="43"/>
      <c r="L30" s="43"/>
      <c r="M30" s="43"/>
    </row>
    <row r="31" spans="1:13" s="2" customFormat="1" x14ac:dyDescent="0.35">
      <c r="A31" s="57" t="s">
        <v>160</v>
      </c>
      <c r="B31" s="43"/>
      <c r="C31" s="43"/>
      <c r="D31" s="43"/>
      <c r="E31" s="43"/>
      <c r="F31" s="43"/>
      <c r="G31" s="43"/>
      <c r="H31" s="43"/>
      <c r="I31" s="43"/>
      <c r="J31" s="43"/>
      <c r="K31" s="43"/>
      <c r="L31" s="43"/>
      <c r="M31" s="43"/>
    </row>
    <row r="32" spans="1:13" s="2" customFormat="1" x14ac:dyDescent="0.35">
      <c r="A32" s="43"/>
      <c r="B32" s="43"/>
      <c r="C32" s="43"/>
      <c r="D32" s="43"/>
      <c r="E32" s="43"/>
      <c r="F32" s="43"/>
      <c r="G32" s="43"/>
      <c r="H32" s="43"/>
      <c r="I32" s="43"/>
      <c r="J32" s="43"/>
      <c r="K32" s="43"/>
      <c r="L32" s="43"/>
      <c r="M32" s="43"/>
    </row>
    <row r="33" spans="1:13" x14ac:dyDescent="0.35">
      <c r="A33" s="48" t="s">
        <v>161</v>
      </c>
      <c r="B33" s="58"/>
      <c r="C33" s="58"/>
      <c r="D33" s="58"/>
    </row>
    <row r="34" spans="1:13" s="2" customFormat="1" x14ac:dyDescent="0.35">
      <c r="A34" s="43" t="s">
        <v>162</v>
      </c>
      <c r="B34" s="43"/>
      <c r="C34" s="43"/>
      <c r="D34" s="43"/>
      <c r="E34" s="43"/>
      <c r="F34" s="43"/>
      <c r="G34" s="43"/>
      <c r="H34" s="43"/>
      <c r="I34" s="43"/>
      <c r="J34" s="43"/>
      <c r="K34" s="43"/>
      <c r="L34" s="43"/>
      <c r="M34" s="43"/>
    </row>
    <row r="35" spans="1:13" s="2" customFormat="1" x14ac:dyDescent="0.35">
      <c r="A35" s="59" t="s">
        <v>163</v>
      </c>
      <c r="B35" s="43"/>
      <c r="C35" s="43"/>
      <c r="D35" s="43"/>
      <c r="E35" s="56"/>
      <c r="F35" s="56"/>
      <c r="G35" s="56"/>
      <c r="H35" s="56"/>
      <c r="I35" s="43"/>
      <c r="J35" s="43"/>
      <c r="K35" s="43"/>
      <c r="L35" s="43"/>
      <c r="M35" s="43"/>
    </row>
    <row r="36" spans="1:13" s="2" customFormat="1" x14ac:dyDescent="0.35">
      <c r="A36" s="43"/>
      <c r="B36" s="43"/>
      <c r="C36" s="43"/>
      <c r="D36" s="43"/>
      <c r="E36" s="56"/>
      <c r="F36" s="56"/>
      <c r="G36" s="56"/>
      <c r="H36" s="56"/>
      <c r="I36" s="43"/>
      <c r="J36" s="43"/>
      <c r="K36" s="43"/>
      <c r="L36" s="43"/>
      <c r="M36" s="43"/>
    </row>
    <row r="37" spans="1:13" x14ac:dyDescent="0.35">
      <c r="A37" s="48" t="s">
        <v>164</v>
      </c>
    </row>
    <row r="38" spans="1:13" s="2" customFormat="1" x14ac:dyDescent="0.35">
      <c r="A38" s="60" t="s">
        <v>165</v>
      </c>
      <c r="B38" s="43"/>
      <c r="C38" s="43"/>
      <c r="D38" s="43"/>
      <c r="E38" s="61"/>
      <c r="F38" s="61"/>
      <c r="G38" s="43"/>
      <c r="H38" s="43"/>
      <c r="I38" s="43"/>
      <c r="J38" s="43"/>
      <c r="K38" s="43"/>
      <c r="L38" s="43"/>
      <c r="M38" s="43"/>
    </row>
    <row r="39" spans="1:13" s="2" customFormat="1" x14ac:dyDescent="0.35">
      <c r="A39" s="60" t="s">
        <v>166</v>
      </c>
      <c r="B39" s="43"/>
      <c r="C39" s="62"/>
      <c r="D39" s="43"/>
      <c r="E39" s="43"/>
      <c r="F39" s="43"/>
      <c r="G39" s="43"/>
      <c r="H39" s="63"/>
      <c r="I39" s="43"/>
      <c r="J39" s="43"/>
      <c r="K39" s="43"/>
      <c r="L39" s="43"/>
      <c r="M39" s="43"/>
    </row>
    <row r="40" spans="1:13" s="2" customFormat="1" x14ac:dyDescent="0.35">
      <c r="A40" s="59" t="s">
        <v>167</v>
      </c>
      <c r="B40" s="43"/>
      <c r="C40" s="43"/>
      <c r="D40" s="43"/>
      <c r="E40" s="43"/>
      <c r="F40" s="43"/>
      <c r="G40" s="43"/>
      <c r="H40" s="63"/>
      <c r="I40" s="43"/>
      <c r="J40" s="43"/>
      <c r="K40" s="43"/>
      <c r="L40" s="43"/>
      <c r="M40" s="43"/>
    </row>
    <row r="41" spans="1:13" s="2" customFormat="1" x14ac:dyDescent="0.35">
      <c r="A41" s="62" t="s">
        <v>168</v>
      </c>
      <c r="B41" s="43"/>
      <c r="C41" s="43"/>
      <c r="D41" s="43"/>
      <c r="E41" s="43"/>
      <c r="F41" s="45"/>
      <c r="G41" s="43"/>
      <c r="H41" s="45"/>
      <c r="I41" s="43"/>
      <c r="J41" s="43"/>
      <c r="K41" s="43"/>
      <c r="L41" s="43"/>
      <c r="M41" s="43"/>
    </row>
    <row r="42" spans="1:13" s="2" customFormat="1" x14ac:dyDescent="0.35">
      <c r="A42" s="43"/>
      <c r="B42" s="43"/>
      <c r="C42" s="43"/>
      <c r="D42" s="43"/>
      <c r="E42" s="43"/>
      <c r="F42" s="43"/>
      <c r="G42" s="43"/>
      <c r="H42" s="63"/>
      <c r="I42" s="43"/>
      <c r="J42" s="43"/>
      <c r="K42" s="43"/>
      <c r="L42" s="43"/>
      <c r="M42" s="43"/>
    </row>
    <row r="43" spans="1:13" s="2" customFormat="1" x14ac:dyDescent="0.35">
      <c r="A43" s="48" t="s">
        <v>169</v>
      </c>
      <c r="B43" s="43"/>
      <c r="C43" s="43"/>
      <c r="D43" s="43"/>
      <c r="E43" s="43"/>
      <c r="F43" s="43"/>
      <c r="G43" s="43"/>
      <c r="H43" s="64"/>
      <c r="I43" s="43"/>
      <c r="J43" s="43"/>
      <c r="K43" s="43"/>
      <c r="L43" s="43"/>
      <c r="M43" s="43"/>
    </row>
    <row r="44" spans="1:13" s="2" customFormat="1" x14ac:dyDescent="0.35">
      <c r="A44" s="43" t="s">
        <v>171</v>
      </c>
      <c r="B44" s="43"/>
      <c r="C44" s="43"/>
      <c r="D44" s="43"/>
      <c r="E44" s="43"/>
      <c r="F44" s="43"/>
      <c r="G44" s="43"/>
      <c r="H44" s="64"/>
      <c r="I44" s="43"/>
      <c r="J44" s="43"/>
      <c r="K44" s="43"/>
      <c r="L44" s="43"/>
      <c r="M44" s="43"/>
    </row>
    <row r="45" spans="1:13" s="2" customFormat="1" x14ac:dyDescent="0.35">
      <c r="A45" s="65" t="s">
        <v>172</v>
      </c>
      <c r="B45" s="66"/>
      <c r="C45" s="67"/>
      <c r="D45" s="67"/>
      <c r="E45" s="43"/>
      <c r="F45" s="43"/>
      <c r="G45" s="43"/>
      <c r="H45" s="68"/>
      <c r="I45" s="43"/>
      <c r="J45" s="43"/>
      <c r="K45" s="43"/>
      <c r="L45" s="43"/>
      <c r="M45" s="43"/>
    </row>
  </sheetData>
  <hyperlinks>
    <hyperlink ref="A35" r:id="rId1" xr:uid="{36425ED4-B6DC-4DBD-8A8F-C4C2F4700EAE}"/>
    <hyperlink ref="A41" r:id="rId2" xr:uid="{4E21CD40-B2A8-4640-A954-0316B4F46417}"/>
    <hyperlink ref="A40" r:id="rId3" xr:uid="{88D26B80-CC7D-44B9-8296-874E3BE83167}"/>
    <hyperlink ref="A6" location="Ombudsman_reporting!A1" display="The Ombudsman_reporting sheet should be populated with the number of complaints signposted to the Ombudsman via deadlock letters (row 6) and 8 week letters (row 10)." xr:uid="{366B6A44-7C83-40FD-B0DD-C20A2B0D6DF4}"/>
  </hyperlinks>
  <pageMargins left="0.70000000000000007" right="0.70000000000000007" top="0.75" bottom="0.75" header="0.30000000000000004" footer="0.30000000000000004"/>
  <pageSetup scale="71" fitToWidth="0" fitToHeight="0" orientation="landscape" r:id="rId4"/>
  <ignoredErrors>
    <ignoredError sqref="D23" formula="1"/>
  </ignoredErrors>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9"/>
  <sheetViews>
    <sheetView zoomScaleNormal="100" workbookViewId="0"/>
  </sheetViews>
  <sheetFormatPr defaultColWidth="8.7265625" defaultRowHeight="14.5" x14ac:dyDescent="0.35"/>
  <cols>
    <col min="1" max="1" width="5.26953125" customWidth="1"/>
    <col min="2" max="2" width="67.81640625" customWidth="1"/>
  </cols>
  <sheetData>
    <row r="1" spans="1:15" ht="15.5" x14ac:dyDescent="0.35">
      <c r="A1" s="35" t="s">
        <v>147</v>
      </c>
      <c r="B1" s="36"/>
      <c r="C1" s="37"/>
    </row>
    <row r="2" spans="1:15" x14ac:dyDescent="0.35">
      <c r="A2" s="41"/>
      <c r="B2" s="41"/>
      <c r="C2" s="41"/>
      <c r="D2" s="41"/>
      <c r="E2" s="41"/>
      <c r="F2" s="41"/>
      <c r="G2" s="41"/>
      <c r="H2" s="41"/>
      <c r="I2" s="41"/>
      <c r="J2" s="41"/>
      <c r="K2" s="41"/>
      <c r="L2" s="41"/>
      <c r="M2" s="41"/>
      <c r="N2" s="41"/>
      <c r="O2" s="41"/>
    </row>
    <row r="3" spans="1:15" ht="15.5" x14ac:dyDescent="0.35">
      <c r="A3" s="38"/>
      <c r="B3" s="39" t="s">
        <v>27</v>
      </c>
    </row>
    <row r="5" spans="1:15" ht="15.5" x14ac:dyDescent="0.35">
      <c r="B5" s="4" t="s">
        <v>0</v>
      </c>
      <c r="C5" s="5" t="s">
        <v>1</v>
      </c>
      <c r="D5" s="5" t="s">
        <v>2</v>
      </c>
      <c r="E5" s="5" t="s">
        <v>3</v>
      </c>
      <c r="F5" s="5" t="s">
        <v>4</v>
      </c>
      <c r="G5" s="5" t="s">
        <v>5</v>
      </c>
      <c r="H5" s="5" t="s">
        <v>6</v>
      </c>
      <c r="I5" s="5" t="s">
        <v>7</v>
      </c>
      <c r="J5" s="5" t="s">
        <v>8</v>
      </c>
      <c r="K5" s="5" t="s">
        <v>9</v>
      </c>
      <c r="L5" s="5" t="s">
        <v>10</v>
      </c>
      <c r="M5" s="5" t="s">
        <v>11</v>
      </c>
      <c r="N5" s="5" t="s">
        <v>12</v>
      </c>
      <c r="O5" s="6" t="s">
        <v>13</v>
      </c>
    </row>
    <row r="6" spans="1:15" ht="31" x14ac:dyDescent="0.35">
      <c r="A6" s="40" t="str">
        <f>$B$3</f>
        <v>Select your organisation</v>
      </c>
      <c r="B6" s="7" t="s">
        <v>14</v>
      </c>
      <c r="C6" s="1"/>
      <c r="D6" s="1"/>
      <c r="E6" s="1"/>
      <c r="F6" s="1"/>
      <c r="G6" s="1"/>
      <c r="H6" s="1"/>
      <c r="I6" s="1"/>
      <c r="J6" s="1"/>
      <c r="K6" s="1"/>
      <c r="L6" s="1"/>
      <c r="M6" s="1"/>
      <c r="N6" s="1"/>
      <c r="O6" s="1"/>
    </row>
    <row r="7" spans="1:15" ht="31" x14ac:dyDescent="0.35">
      <c r="A7" s="40" t="str">
        <f t="shared" ref="A7:A11" si="0">$B$3</f>
        <v>Select your organisation</v>
      </c>
      <c r="B7" s="7" t="s">
        <v>16</v>
      </c>
      <c r="C7" s="1"/>
      <c r="D7" s="1"/>
      <c r="E7" s="1"/>
      <c r="F7" s="1"/>
      <c r="G7" s="1"/>
      <c r="H7" s="1"/>
      <c r="I7" s="1"/>
      <c r="J7" s="1"/>
      <c r="K7" s="1"/>
      <c r="L7" s="1"/>
      <c r="M7" s="1"/>
      <c r="N7" s="1"/>
      <c r="O7" s="1"/>
    </row>
    <row r="8" spans="1:15" ht="31" x14ac:dyDescent="0.35">
      <c r="A8" s="40" t="str">
        <f t="shared" si="0"/>
        <v>Select your organisation</v>
      </c>
      <c r="B8" s="7" t="s">
        <v>18</v>
      </c>
      <c r="C8" s="1"/>
      <c r="D8" s="1"/>
      <c r="E8" s="1"/>
      <c r="F8" s="1"/>
      <c r="G8" s="1"/>
      <c r="H8" s="1"/>
      <c r="I8" s="1"/>
      <c r="J8" s="1"/>
      <c r="K8" s="1"/>
      <c r="L8" s="1"/>
      <c r="M8" s="1"/>
      <c r="N8" s="1"/>
      <c r="O8" s="1"/>
    </row>
    <row r="9" spans="1:15" ht="31" x14ac:dyDescent="0.35">
      <c r="A9" s="40" t="str">
        <f t="shared" si="0"/>
        <v>Select your organisation</v>
      </c>
      <c r="B9" s="7" t="s">
        <v>15</v>
      </c>
      <c r="C9" s="1"/>
      <c r="D9" s="1"/>
      <c r="E9" s="1"/>
      <c r="F9" s="1"/>
      <c r="G9" s="1"/>
      <c r="H9" s="1"/>
      <c r="I9" s="1"/>
      <c r="J9" s="1"/>
      <c r="K9" s="1"/>
      <c r="L9" s="1"/>
      <c r="M9" s="1"/>
      <c r="N9" s="1"/>
      <c r="O9" s="1"/>
    </row>
    <row r="10" spans="1:15" ht="31" x14ac:dyDescent="0.35">
      <c r="A10" s="40" t="str">
        <f t="shared" si="0"/>
        <v>Select your organisation</v>
      </c>
      <c r="B10" s="7" t="s">
        <v>17</v>
      </c>
      <c r="C10" s="1"/>
      <c r="D10" s="1"/>
      <c r="E10" s="1"/>
      <c r="F10" s="1"/>
      <c r="G10" s="1"/>
      <c r="H10" s="1"/>
      <c r="I10" s="1"/>
      <c r="J10" s="1"/>
      <c r="K10" s="1"/>
      <c r="L10" s="1"/>
      <c r="M10" s="1"/>
      <c r="N10" s="1"/>
      <c r="O10" s="1"/>
    </row>
    <row r="11" spans="1:15" ht="31" x14ac:dyDescent="0.35">
      <c r="A11" s="40" t="str">
        <f t="shared" si="0"/>
        <v>Select your organisation</v>
      </c>
      <c r="B11" s="7" t="s">
        <v>19</v>
      </c>
      <c r="C11" s="1"/>
      <c r="D11" s="1"/>
      <c r="E11" s="1"/>
      <c r="F11" s="1"/>
      <c r="G11" s="1"/>
      <c r="H11" s="1"/>
      <c r="I11" s="1"/>
      <c r="J11" s="1"/>
      <c r="K11" s="1"/>
      <c r="L11" s="1"/>
      <c r="M11" s="1"/>
      <c r="N11" s="1"/>
      <c r="O11" s="1"/>
    </row>
    <row r="14" spans="1:15" s="8" customFormat="1" ht="15.75" customHeight="1" x14ac:dyDescent="0.35">
      <c r="A14" s="3" t="s">
        <v>20</v>
      </c>
    </row>
    <row r="15" spans="1:15" s="8" customFormat="1" ht="15.75" customHeight="1" x14ac:dyDescent="0.35">
      <c r="A15" s="9" t="s">
        <v>21</v>
      </c>
    </row>
    <row r="16" spans="1:15" s="11" customFormat="1" ht="15.75" customHeight="1" x14ac:dyDescent="0.35">
      <c r="A16" s="10" t="s">
        <v>22</v>
      </c>
    </row>
    <row r="17" spans="1:2" s="11" customFormat="1" ht="15.75" customHeight="1" x14ac:dyDescent="0.35">
      <c r="A17" s="10" t="s">
        <v>23</v>
      </c>
      <c r="B17" s="12"/>
    </row>
    <row r="18" spans="1:2" s="11" customFormat="1" ht="15.75" customHeight="1" x14ac:dyDescent="0.35">
      <c r="A18" s="10" t="s">
        <v>24</v>
      </c>
      <c r="B18" s="12"/>
    </row>
    <row r="19" spans="1:2" s="11" customFormat="1" ht="15.75" customHeight="1" x14ac:dyDescent="0.35">
      <c r="A19" s="10" t="s">
        <v>25</v>
      </c>
      <c r="B19" s="12"/>
    </row>
  </sheetData>
  <dataValidations count="1">
    <dataValidation type="whole" errorStyle="warning" operator="greaterThanOrEqual" allowBlank="1" showInputMessage="1" showErrorMessage="1" error="Please enter a whole number greater than or equal to 0" sqref="C6:O8 C9:O11" xr:uid="{00000000-0002-0000-0000-000000000000}">
      <formula1>0</formula1>
    </dataValidation>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TOC!$B$3:$B$27</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113"/>
  <sheetViews>
    <sheetView workbookViewId="0">
      <selection activeCell="E111" sqref="E111"/>
    </sheetView>
  </sheetViews>
  <sheetFormatPr defaultColWidth="9.1796875" defaultRowHeight="14.5" x14ac:dyDescent="0.35"/>
  <cols>
    <col min="1" max="1" width="8.7265625" style="2" customWidth="1"/>
    <col min="2" max="2" width="26.7265625" style="2" bestFit="1" customWidth="1"/>
    <col min="3" max="3" width="24" style="2" customWidth="1"/>
    <col min="4" max="4" width="24.1796875" style="2" customWidth="1"/>
    <col min="5" max="5" width="33.453125" style="2" customWidth="1"/>
    <col min="6" max="6" width="8.7265625" style="2" customWidth="1"/>
    <col min="7" max="16384" width="9.1796875" style="2"/>
  </cols>
  <sheetData>
    <row r="1" spans="2:3" ht="15" thickBot="1" x14ac:dyDescent="0.4">
      <c r="B1" s="13" t="s">
        <v>26</v>
      </c>
    </row>
    <row r="3" spans="2:3" x14ac:dyDescent="0.35">
      <c r="B3" s="14" t="s">
        <v>27</v>
      </c>
      <c r="C3" s="15"/>
    </row>
    <row r="4" spans="2:3" x14ac:dyDescent="0.35">
      <c r="B4" s="2" t="s">
        <v>28</v>
      </c>
      <c r="C4" s="15"/>
    </row>
    <row r="5" spans="2:3" x14ac:dyDescent="0.35">
      <c r="B5" s="2" t="s">
        <v>29</v>
      </c>
      <c r="C5" s="15"/>
    </row>
    <row r="6" spans="2:3" x14ac:dyDescent="0.35">
      <c r="B6" s="2" t="s">
        <v>30</v>
      </c>
      <c r="C6" s="15"/>
    </row>
    <row r="7" spans="2:3" x14ac:dyDescent="0.35">
      <c r="B7" s="2" t="s">
        <v>31</v>
      </c>
      <c r="C7" s="15"/>
    </row>
    <row r="8" spans="2:3" x14ac:dyDescent="0.35">
      <c r="B8" s="2" t="s">
        <v>32</v>
      </c>
      <c r="C8" s="15"/>
    </row>
    <row r="9" spans="2:3" x14ac:dyDescent="0.35">
      <c r="B9" s="2" t="s">
        <v>33</v>
      </c>
      <c r="C9" s="15"/>
    </row>
    <row r="10" spans="2:3" x14ac:dyDescent="0.35">
      <c r="B10" s="2" t="s">
        <v>34</v>
      </c>
      <c r="C10" s="15"/>
    </row>
    <row r="11" spans="2:3" x14ac:dyDescent="0.35">
      <c r="B11" s="2" t="s">
        <v>35</v>
      </c>
      <c r="C11" s="15"/>
    </row>
    <row r="12" spans="2:3" x14ac:dyDescent="0.35">
      <c r="B12" s="2" t="s">
        <v>36</v>
      </c>
      <c r="C12" s="15"/>
    </row>
    <row r="13" spans="2:3" x14ac:dyDescent="0.35">
      <c r="B13" s="2" t="s">
        <v>37</v>
      </c>
      <c r="C13" s="15"/>
    </row>
    <row r="14" spans="2:3" x14ac:dyDescent="0.35">
      <c r="B14" s="2" t="s">
        <v>38</v>
      </c>
      <c r="C14" s="15"/>
    </row>
    <row r="15" spans="2:3" x14ac:dyDescent="0.35">
      <c r="B15" s="2" t="s">
        <v>39</v>
      </c>
      <c r="C15" s="15"/>
    </row>
    <row r="16" spans="2:3" x14ac:dyDescent="0.35">
      <c r="B16" s="2" t="s">
        <v>40</v>
      </c>
      <c r="C16" s="15"/>
    </row>
    <row r="17" spans="2:3" x14ac:dyDescent="0.35">
      <c r="B17" s="2" t="s">
        <v>41</v>
      </c>
      <c r="C17" s="15"/>
    </row>
    <row r="18" spans="2:3" x14ac:dyDescent="0.35">
      <c r="B18" s="2" t="s">
        <v>42</v>
      </c>
      <c r="C18" s="15"/>
    </row>
    <row r="19" spans="2:3" x14ac:dyDescent="0.35">
      <c r="B19" s="2" t="s">
        <v>43</v>
      </c>
      <c r="C19" s="15"/>
    </row>
    <row r="20" spans="2:3" x14ac:dyDescent="0.35">
      <c r="B20" s="2" t="s">
        <v>44</v>
      </c>
      <c r="C20" s="15"/>
    </row>
    <row r="21" spans="2:3" x14ac:dyDescent="0.35">
      <c r="B21" s="2" t="s">
        <v>45</v>
      </c>
      <c r="C21" s="15"/>
    </row>
    <row r="22" spans="2:3" x14ac:dyDescent="0.35">
      <c r="B22" s="2" t="s">
        <v>46</v>
      </c>
      <c r="C22" s="15"/>
    </row>
    <row r="23" spans="2:3" x14ac:dyDescent="0.35">
      <c r="B23" s="2" t="s">
        <v>47</v>
      </c>
      <c r="C23" s="15"/>
    </row>
    <row r="24" spans="2:3" x14ac:dyDescent="0.35">
      <c r="B24" s="2" t="s">
        <v>48</v>
      </c>
      <c r="C24" s="15"/>
    </row>
    <row r="25" spans="2:3" x14ac:dyDescent="0.35">
      <c r="B25" s="2" t="s">
        <v>49</v>
      </c>
      <c r="C25" s="15"/>
    </row>
    <row r="26" spans="2:3" x14ac:dyDescent="0.35">
      <c r="B26" s="2" t="s">
        <v>50</v>
      </c>
      <c r="C26" s="15"/>
    </row>
    <row r="27" spans="2:3" x14ac:dyDescent="0.35">
      <c r="B27" s="2" t="s">
        <v>51</v>
      </c>
      <c r="C27" s="15"/>
    </row>
    <row r="31" spans="2:3" ht="15" thickBot="1" x14ac:dyDescent="0.4">
      <c r="B31" s="13" t="s">
        <v>52</v>
      </c>
    </row>
    <row r="33" spans="2:8" x14ac:dyDescent="0.35">
      <c r="B33" s="16">
        <v>336</v>
      </c>
      <c r="C33" s="17" t="s">
        <v>53</v>
      </c>
      <c r="D33" s="18" t="s">
        <v>54</v>
      </c>
      <c r="E33" s="19" t="s">
        <v>55</v>
      </c>
      <c r="F33" s="2">
        <f t="shared" ref="F33:F96" si="0">B33</f>
        <v>336</v>
      </c>
    </row>
    <row r="34" spans="2:8" x14ac:dyDescent="0.35">
      <c r="B34" s="16">
        <v>337</v>
      </c>
      <c r="C34" s="17" t="s">
        <v>53</v>
      </c>
      <c r="D34" s="18" t="s">
        <v>54</v>
      </c>
      <c r="E34" s="19" t="s">
        <v>56</v>
      </c>
      <c r="F34" s="2">
        <f t="shared" si="0"/>
        <v>337</v>
      </c>
    </row>
    <row r="35" spans="2:8" x14ac:dyDescent="0.35">
      <c r="B35" s="16">
        <v>338</v>
      </c>
      <c r="C35" s="17" t="s">
        <v>53</v>
      </c>
      <c r="D35" s="18" t="s">
        <v>54</v>
      </c>
      <c r="E35" s="19" t="s">
        <v>57</v>
      </c>
      <c r="F35" s="2">
        <f t="shared" si="0"/>
        <v>338</v>
      </c>
    </row>
    <row r="36" spans="2:8" x14ac:dyDescent="0.35">
      <c r="B36" s="16">
        <v>339</v>
      </c>
      <c r="C36" s="17" t="s">
        <v>53</v>
      </c>
      <c r="D36" s="18" t="s">
        <v>54</v>
      </c>
      <c r="E36" s="19" t="s">
        <v>58</v>
      </c>
      <c r="F36" s="2">
        <f t="shared" si="0"/>
        <v>339</v>
      </c>
    </row>
    <row r="37" spans="2:8" ht="26" x14ac:dyDescent="0.35">
      <c r="B37" s="16">
        <v>340</v>
      </c>
      <c r="C37" s="17" t="s">
        <v>53</v>
      </c>
      <c r="D37" s="18" t="s">
        <v>54</v>
      </c>
      <c r="E37" s="19" t="s">
        <v>59</v>
      </c>
      <c r="F37" s="2">
        <f t="shared" si="0"/>
        <v>340</v>
      </c>
    </row>
    <row r="38" spans="2:8" x14ac:dyDescent="0.35">
      <c r="B38" s="16">
        <v>341</v>
      </c>
      <c r="C38" s="17" t="s">
        <v>53</v>
      </c>
      <c r="D38" s="18" t="s">
        <v>54</v>
      </c>
      <c r="E38" s="19" t="s">
        <v>60</v>
      </c>
      <c r="F38" s="2">
        <f t="shared" si="0"/>
        <v>341</v>
      </c>
    </row>
    <row r="39" spans="2:8" ht="26" x14ac:dyDescent="0.35">
      <c r="B39" s="16">
        <v>342</v>
      </c>
      <c r="C39" s="17" t="s">
        <v>53</v>
      </c>
      <c r="D39" s="18" t="s">
        <v>54</v>
      </c>
      <c r="E39" s="19" t="s">
        <v>61</v>
      </c>
      <c r="F39" s="2">
        <f t="shared" si="0"/>
        <v>342</v>
      </c>
    </row>
    <row r="40" spans="2:8" ht="26" x14ac:dyDescent="0.35">
      <c r="B40" s="16">
        <v>343</v>
      </c>
      <c r="C40" s="17" t="s">
        <v>53</v>
      </c>
      <c r="D40" s="18" t="s">
        <v>54</v>
      </c>
      <c r="E40" s="19" t="s">
        <v>62</v>
      </c>
      <c r="F40" s="2">
        <f t="shared" si="0"/>
        <v>343</v>
      </c>
    </row>
    <row r="41" spans="2:8" ht="26" x14ac:dyDescent="0.35">
      <c r="B41" s="16">
        <v>344</v>
      </c>
      <c r="C41" s="17" t="s">
        <v>53</v>
      </c>
      <c r="D41" s="18" t="s">
        <v>54</v>
      </c>
      <c r="E41" s="19" t="s">
        <v>63</v>
      </c>
      <c r="F41" s="2">
        <f t="shared" si="0"/>
        <v>344</v>
      </c>
      <c r="H41" s="20"/>
    </row>
    <row r="42" spans="2:8" x14ac:dyDescent="0.35">
      <c r="B42" s="16">
        <v>345</v>
      </c>
      <c r="C42" s="17" t="s">
        <v>53</v>
      </c>
      <c r="D42" s="18" t="s">
        <v>54</v>
      </c>
      <c r="E42" s="19" t="s">
        <v>64</v>
      </c>
      <c r="F42" s="2">
        <f t="shared" si="0"/>
        <v>345</v>
      </c>
    </row>
    <row r="43" spans="2:8" x14ac:dyDescent="0.35">
      <c r="B43" s="16">
        <v>346</v>
      </c>
      <c r="C43" s="17" t="s">
        <v>53</v>
      </c>
      <c r="D43" s="21" t="s">
        <v>65</v>
      </c>
      <c r="E43" s="19" t="s">
        <v>66</v>
      </c>
      <c r="F43" s="2">
        <f t="shared" si="0"/>
        <v>346</v>
      </c>
    </row>
    <row r="44" spans="2:8" x14ac:dyDescent="0.35">
      <c r="B44" s="16">
        <v>347</v>
      </c>
      <c r="C44" s="17" t="s">
        <v>53</v>
      </c>
      <c r="D44" s="21" t="s">
        <v>65</v>
      </c>
      <c r="E44" s="19" t="s">
        <v>67</v>
      </c>
      <c r="F44" s="2">
        <f t="shared" si="0"/>
        <v>347</v>
      </c>
    </row>
    <row r="45" spans="2:8" x14ac:dyDescent="0.35">
      <c r="B45" s="16">
        <v>348</v>
      </c>
      <c r="C45" s="17" t="s">
        <v>53</v>
      </c>
      <c r="D45" s="21" t="s">
        <v>65</v>
      </c>
      <c r="E45" s="19" t="s">
        <v>68</v>
      </c>
      <c r="F45" s="2">
        <f t="shared" si="0"/>
        <v>348</v>
      </c>
    </row>
    <row r="46" spans="2:8" x14ac:dyDescent="0.35">
      <c r="B46" s="16">
        <v>349</v>
      </c>
      <c r="C46" s="17" t="s">
        <v>53</v>
      </c>
      <c r="D46" s="21" t="s">
        <v>69</v>
      </c>
      <c r="E46" s="19" t="s">
        <v>70</v>
      </c>
      <c r="F46" s="2">
        <f t="shared" si="0"/>
        <v>349</v>
      </c>
    </row>
    <row r="47" spans="2:8" x14ac:dyDescent="0.35">
      <c r="B47" s="16">
        <v>350</v>
      </c>
      <c r="C47" s="17" t="s">
        <v>53</v>
      </c>
      <c r="D47" s="21" t="s">
        <v>69</v>
      </c>
      <c r="E47" s="19" t="s">
        <v>71</v>
      </c>
      <c r="F47" s="2">
        <f t="shared" si="0"/>
        <v>350</v>
      </c>
    </row>
    <row r="48" spans="2:8" ht="26" x14ac:dyDescent="0.35">
      <c r="B48" s="16">
        <v>351</v>
      </c>
      <c r="C48" s="17" t="s">
        <v>53</v>
      </c>
      <c r="D48" s="21" t="s">
        <v>69</v>
      </c>
      <c r="E48" s="19" t="s">
        <v>72</v>
      </c>
      <c r="F48" s="2">
        <f t="shared" si="0"/>
        <v>351</v>
      </c>
    </row>
    <row r="49" spans="2:6" x14ac:dyDescent="0.35">
      <c r="B49" s="16">
        <v>352</v>
      </c>
      <c r="C49" s="17" t="s">
        <v>53</v>
      </c>
      <c r="D49" s="21" t="s">
        <v>69</v>
      </c>
      <c r="E49" s="19" t="s">
        <v>73</v>
      </c>
      <c r="F49" s="2">
        <f t="shared" si="0"/>
        <v>352</v>
      </c>
    </row>
    <row r="50" spans="2:6" x14ac:dyDescent="0.35">
      <c r="B50" s="16">
        <v>353</v>
      </c>
      <c r="C50" s="17" t="s">
        <v>53</v>
      </c>
      <c r="D50" s="21" t="s">
        <v>69</v>
      </c>
      <c r="E50" s="19" t="s">
        <v>74</v>
      </c>
      <c r="F50" s="2">
        <f t="shared" si="0"/>
        <v>353</v>
      </c>
    </row>
    <row r="51" spans="2:6" x14ac:dyDescent="0.35">
      <c r="B51" s="16">
        <v>354</v>
      </c>
      <c r="C51" s="17" t="s">
        <v>53</v>
      </c>
      <c r="D51" s="21" t="s">
        <v>69</v>
      </c>
      <c r="E51" s="19" t="s">
        <v>75</v>
      </c>
      <c r="F51" s="2">
        <f t="shared" si="0"/>
        <v>354</v>
      </c>
    </row>
    <row r="52" spans="2:6" x14ac:dyDescent="0.35">
      <c r="B52" s="16">
        <v>355</v>
      </c>
      <c r="C52" s="17" t="s">
        <v>53</v>
      </c>
      <c r="D52" s="21" t="s">
        <v>69</v>
      </c>
      <c r="E52" s="19" t="s">
        <v>76</v>
      </c>
      <c r="F52" s="2">
        <f t="shared" si="0"/>
        <v>355</v>
      </c>
    </row>
    <row r="53" spans="2:6" x14ac:dyDescent="0.35">
      <c r="B53" s="16">
        <v>356</v>
      </c>
      <c r="C53" s="17" t="s">
        <v>53</v>
      </c>
      <c r="D53" s="19" t="s">
        <v>77</v>
      </c>
      <c r="E53" s="19" t="s">
        <v>78</v>
      </c>
      <c r="F53" s="2">
        <f t="shared" si="0"/>
        <v>356</v>
      </c>
    </row>
    <row r="54" spans="2:6" x14ac:dyDescent="0.35">
      <c r="B54" s="16">
        <v>357</v>
      </c>
      <c r="C54" s="17" t="s">
        <v>53</v>
      </c>
      <c r="D54" s="19" t="s">
        <v>77</v>
      </c>
      <c r="E54" s="19" t="s">
        <v>79</v>
      </c>
      <c r="F54" s="2">
        <f t="shared" si="0"/>
        <v>357</v>
      </c>
    </row>
    <row r="55" spans="2:6" x14ac:dyDescent="0.35">
      <c r="B55" s="16">
        <v>358</v>
      </c>
      <c r="C55" s="17" t="s">
        <v>53</v>
      </c>
      <c r="D55" s="19" t="s">
        <v>77</v>
      </c>
      <c r="E55" s="19" t="s">
        <v>80</v>
      </c>
      <c r="F55" s="2">
        <f t="shared" si="0"/>
        <v>358</v>
      </c>
    </row>
    <row r="56" spans="2:6" x14ac:dyDescent="0.35">
      <c r="B56" s="16">
        <v>359</v>
      </c>
      <c r="C56" s="17" t="s">
        <v>53</v>
      </c>
      <c r="D56" s="19" t="s">
        <v>77</v>
      </c>
      <c r="E56" s="19" t="s">
        <v>81</v>
      </c>
      <c r="F56" s="2">
        <f t="shared" si="0"/>
        <v>359</v>
      </c>
    </row>
    <row r="57" spans="2:6" x14ac:dyDescent="0.35">
      <c r="B57" s="16">
        <v>360</v>
      </c>
      <c r="C57" s="17" t="s">
        <v>53</v>
      </c>
      <c r="D57" s="19" t="s">
        <v>77</v>
      </c>
      <c r="E57" s="19" t="s">
        <v>82</v>
      </c>
      <c r="F57" s="2">
        <f t="shared" si="0"/>
        <v>360</v>
      </c>
    </row>
    <row r="58" spans="2:6" x14ac:dyDescent="0.35">
      <c r="B58" s="16">
        <v>361</v>
      </c>
      <c r="C58" s="17" t="s">
        <v>53</v>
      </c>
      <c r="D58" s="19" t="s">
        <v>77</v>
      </c>
      <c r="E58" s="19" t="s">
        <v>83</v>
      </c>
      <c r="F58" s="2">
        <f t="shared" si="0"/>
        <v>361</v>
      </c>
    </row>
    <row r="59" spans="2:6" x14ac:dyDescent="0.35">
      <c r="B59" s="16">
        <v>362</v>
      </c>
      <c r="C59" s="17" t="s">
        <v>53</v>
      </c>
      <c r="D59" s="21" t="s">
        <v>84</v>
      </c>
      <c r="E59" s="19" t="s">
        <v>84</v>
      </c>
      <c r="F59" s="2">
        <f t="shared" si="0"/>
        <v>362</v>
      </c>
    </row>
    <row r="60" spans="2:6" ht="26" x14ac:dyDescent="0.35">
      <c r="B60" s="16">
        <v>363</v>
      </c>
      <c r="C60" s="17" t="s">
        <v>53</v>
      </c>
      <c r="D60" s="18" t="s">
        <v>85</v>
      </c>
      <c r="E60" s="19" t="s">
        <v>86</v>
      </c>
      <c r="F60" s="2">
        <f t="shared" si="0"/>
        <v>363</v>
      </c>
    </row>
    <row r="61" spans="2:6" x14ac:dyDescent="0.35">
      <c r="B61" s="16">
        <v>364</v>
      </c>
      <c r="C61" s="17" t="s">
        <v>53</v>
      </c>
      <c r="D61" s="18" t="s">
        <v>85</v>
      </c>
      <c r="E61" s="19" t="s">
        <v>87</v>
      </c>
      <c r="F61" s="2">
        <f t="shared" si="0"/>
        <v>364</v>
      </c>
    </row>
    <row r="62" spans="2:6" x14ac:dyDescent="0.35">
      <c r="B62" s="16">
        <v>365</v>
      </c>
      <c r="C62" s="17" t="s">
        <v>53</v>
      </c>
      <c r="D62" s="18" t="s">
        <v>85</v>
      </c>
      <c r="E62" s="18" t="s">
        <v>88</v>
      </c>
      <c r="F62" s="2">
        <f t="shared" si="0"/>
        <v>365</v>
      </c>
    </row>
    <row r="63" spans="2:6" x14ac:dyDescent="0.35">
      <c r="B63" s="16">
        <v>366</v>
      </c>
      <c r="C63" s="17" t="s">
        <v>53</v>
      </c>
      <c r="D63" s="18" t="s">
        <v>85</v>
      </c>
      <c r="E63" s="19" t="s">
        <v>89</v>
      </c>
      <c r="F63" s="2">
        <f t="shared" si="0"/>
        <v>366</v>
      </c>
    </row>
    <row r="64" spans="2:6" x14ac:dyDescent="0.35">
      <c r="B64" s="16">
        <v>367</v>
      </c>
      <c r="C64" s="17" t="s">
        <v>53</v>
      </c>
      <c r="D64" s="19" t="s">
        <v>90</v>
      </c>
      <c r="E64" s="19" t="s">
        <v>90</v>
      </c>
      <c r="F64" s="2">
        <f t="shared" si="0"/>
        <v>367</v>
      </c>
    </row>
    <row r="65" spans="2:6" ht="26" x14ac:dyDescent="0.35">
      <c r="B65" s="16">
        <v>368</v>
      </c>
      <c r="C65" s="17" t="s">
        <v>53</v>
      </c>
      <c r="D65" s="18" t="s">
        <v>91</v>
      </c>
      <c r="E65" s="19" t="s">
        <v>92</v>
      </c>
      <c r="F65" s="2">
        <f t="shared" si="0"/>
        <v>368</v>
      </c>
    </row>
    <row r="66" spans="2:6" ht="26" x14ac:dyDescent="0.35">
      <c r="B66" s="16">
        <v>369</v>
      </c>
      <c r="C66" s="17" t="s">
        <v>53</v>
      </c>
      <c r="D66" s="18" t="s">
        <v>91</v>
      </c>
      <c r="E66" s="19" t="s">
        <v>93</v>
      </c>
      <c r="F66" s="2">
        <f t="shared" si="0"/>
        <v>369</v>
      </c>
    </row>
    <row r="67" spans="2:6" ht="26" x14ac:dyDescent="0.35">
      <c r="B67" s="16">
        <v>370</v>
      </c>
      <c r="C67" s="17" t="s">
        <v>53</v>
      </c>
      <c r="D67" s="18" t="s">
        <v>91</v>
      </c>
      <c r="E67" s="19" t="s">
        <v>94</v>
      </c>
      <c r="F67" s="2">
        <f t="shared" si="0"/>
        <v>370</v>
      </c>
    </row>
    <row r="68" spans="2:6" x14ac:dyDescent="0.35">
      <c r="B68" s="16">
        <v>371</v>
      </c>
      <c r="C68" s="17" t="s">
        <v>53</v>
      </c>
      <c r="D68" s="18" t="s">
        <v>95</v>
      </c>
      <c r="E68" s="19" t="s">
        <v>96</v>
      </c>
      <c r="F68" s="2">
        <f t="shared" si="0"/>
        <v>371</v>
      </c>
    </row>
    <row r="69" spans="2:6" x14ac:dyDescent="0.35">
      <c r="B69" s="16">
        <v>372</v>
      </c>
      <c r="C69" s="17" t="s">
        <v>53</v>
      </c>
      <c r="D69" s="18" t="s">
        <v>95</v>
      </c>
      <c r="E69" s="19" t="s">
        <v>97</v>
      </c>
      <c r="F69" s="2">
        <f t="shared" si="0"/>
        <v>372</v>
      </c>
    </row>
    <row r="70" spans="2:6" ht="26" x14ac:dyDescent="0.35">
      <c r="B70" s="16">
        <v>373</v>
      </c>
      <c r="C70" s="17" t="s">
        <v>53</v>
      </c>
      <c r="D70" s="18" t="s">
        <v>95</v>
      </c>
      <c r="E70" s="19" t="s">
        <v>98</v>
      </c>
      <c r="F70" s="2">
        <f t="shared" si="0"/>
        <v>373</v>
      </c>
    </row>
    <row r="71" spans="2:6" x14ac:dyDescent="0.35">
      <c r="B71" s="16">
        <v>374</v>
      </c>
      <c r="C71" s="17" t="s">
        <v>53</v>
      </c>
      <c r="D71" s="18" t="s">
        <v>95</v>
      </c>
      <c r="E71" s="19" t="s">
        <v>99</v>
      </c>
      <c r="F71" s="2">
        <f t="shared" si="0"/>
        <v>374</v>
      </c>
    </row>
    <row r="72" spans="2:6" x14ac:dyDescent="0.35">
      <c r="B72" s="16">
        <v>375</v>
      </c>
      <c r="C72" s="17" t="s">
        <v>53</v>
      </c>
      <c r="D72" s="18" t="s">
        <v>95</v>
      </c>
      <c r="E72" s="19" t="s">
        <v>100</v>
      </c>
      <c r="F72" s="2">
        <f t="shared" si="0"/>
        <v>375</v>
      </c>
    </row>
    <row r="73" spans="2:6" x14ac:dyDescent="0.35">
      <c r="B73" s="16">
        <v>376</v>
      </c>
      <c r="C73" s="17" t="s">
        <v>53</v>
      </c>
      <c r="D73" s="18" t="s">
        <v>95</v>
      </c>
      <c r="E73" s="19" t="s">
        <v>101</v>
      </c>
      <c r="F73" s="2">
        <f t="shared" si="0"/>
        <v>376</v>
      </c>
    </row>
    <row r="74" spans="2:6" x14ac:dyDescent="0.35">
      <c r="B74" s="16">
        <v>377</v>
      </c>
      <c r="C74" s="17" t="s">
        <v>53</v>
      </c>
      <c r="D74" s="18" t="s">
        <v>95</v>
      </c>
      <c r="E74" s="19" t="s">
        <v>102</v>
      </c>
      <c r="F74" s="2">
        <f t="shared" si="0"/>
        <v>377</v>
      </c>
    </row>
    <row r="75" spans="2:6" x14ac:dyDescent="0.35">
      <c r="B75" s="16">
        <v>378</v>
      </c>
      <c r="C75" s="17" t="s">
        <v>53</v>
      </c>
      <c r="D75" s="18" t="s">
        <v>95</v>
      </c>
      <c r="E75" s="19" t="s">
        <v>103</v>
      </c>
      <c r="F75" s="2">
        <f t="shared" si="0"/>
        <v>378</v>
      </c>
    </row>
    <row r="76" spans="2:6" ht="26" x14ac:dyDescent="0.35">
      <c r="B76" s="16">
        <v>379</v>
      </c>
      <c r="C76" s="17" t="s">
        <v>53</v>
      </c>
      <c r="D76" s="18" t="s">
        <v>104</v>
      </c>
      <c r="E76" s="19" t="s">
        <v>105</v>
      </c>
      <c r="F76" s="2">
        <f t="shared" si="0"/>
        <v>379</v>
      </c>
    </row>
    <row r="77" spans="2:6" x14ac:dyDescent="0.35">
      <c r="B77" s="16">
        <v>380</v>
      </c>
      <c r="C77" s="17" t="s">
        <v>53</v>
      </c>
      <c r="D77" s="18" t="s">
        <v>104</v>
      </c>
      <c r="E77" s="19" t="s">
        <v>106</v>
      </c>
      <c r="F77" s="2">
        <f t="shared" si="0"/>
        <v>380</v>
      </c>
    </row>
    <row r="78" spans="2:6" x14ac:dyDescent="0.35">
      <c r="B78" s="16">
        <v>381</v>
      </c>
      <c r="C78" s="17" t="s">
        <v>53</v>
      </c>
      <c r="D78" s="18" t="s">
        <v>107</v>
      </c>
      <c r="E78" s="19" t="s">
        <v>108</v>
      </c>
      <c r="F78" s="2">
        <f t="shared" si="0"/>
        <v>381</v>
      </c>
    </row>
    <row r="79" spans="2:6" x14ac:dyDescent="0.35">
      <c r="B79" s="16">
        <v>382</v>
      </c>
      <c r="C79" s="17" t="s">
        <v>53</v>
      </c>
      <c r="D79" s="18" t="s">
        <v>107</v>
      </c>
      <c r="E79" s="19" t="s">
        <v>109</v>
      </c>
      <c r="F79" s="2">
        <f t="shared" si="0"/>
        <v>382</v>
      </c>
    </row>
    <row r="80" spans="2:6" x14ac:dyDescent="0.35">
      <c r="B80" s="16">
        <v>383</v>
      </c>
      <c r="C80" s="17" t="s">
        <v>53</v>
      </c>
      <c r="D80" s="18" t="s">
        <v>107</v>
      </c>
      <c r="E80" s="19" t="s">
        <v>110</v>
      </c>
      <c r="F80" s="2">
        <f t="shared" si="0"/>
        <v>383</v>
      </c>
    </row>
    <row r="81" spans="2:6" ht="26" x14ac:dyDescent="0.35">
      <c r="B81" s="16">
        <v>384</v>
      </c>
      <c r="C81" s="17" t="s">
        <v>53</v>
      </c>
      <c r="D81" s="18" t="s">
        <v>107</v>
      </c>
      <c r="E81" s="19" t="s">
        <v>111</v>
      </c>
      <c r="F81" s="2">
        <f t="shared" si="0"/>
        <v>384</v>
      </c>
    </row>
    <row r="82" spans="2:6" ht="26" x14ac:dyDescent="0.35">
      <c r="B82" s="16">
        <v>385</v>
      </c>
      <c r="C82" s="17" t="s">
        <v>53</v>
      </c>
      <c r="D82" s="18" t="s">
        <v>107</v>
      </c>
      <c r="E82" s="19" t="s">
        <v>112</v>
      </c>
      <c r="F82" s="2">
        <f t="shared" si="0"/>
        <v>385</v>
      </c>
    </row>
    <row r="83" spans="2:6" ht="26" x14ac:dyDescent="0.35">
      <c r="B83" s="16">
        <v>386</v>
      </c>
      <c r="C83" s="17" t="s">
        <v>53</v>
      </c>
      <c r="D83" s="18" t="s">
        <v>107</v>
      </c>
      <c r="E83" s="19" t="s">
        <v>113</v>
      </c>
      <c r="F83" s="2">
        <f t="shared" si="0"/>
        <v>386</v>
      </c>
    </row>
    <row r="84" spans="2:6" x14ac:dyDescent="0.35">
      <c r="B84" s="16">
        <v>387</v>
      </c>
      <c r="C84" s="17" t="s">
        <v>53</v>
      </c>
      <c r="D84" s="18" t="s">
        <v>114</v>
      </c>
      <c r="E84" s="19" t="s">
        <v>115</v>
      </c>
      <c r="F84" s="2">
        <f t="shared" si="0"/>
        <v>387</v>
      </c>
    </row>
    <row r="85" spans="2:6" x14ac:dyDescent="0.35">
      <c r="B85" s="16">
        <v>388</v>
      </c>
      <c r="C85" s="17" t="s">
        <v>53</v>
      </c>
      <c r="D85" s="18" t="s">
        <v>114</v>
      </c>
      <c r="E85" s="19" t="s">
        <v>116</v>
      </c>
      <c r="F85" s="2">
        <f t="shared" si="0"/>
        <v>388</v>
      </c>
    </row>
    <row r="86" spans="2:6" ht="26" x14ac:dyDescent="0.35">
      <c r="B86" s="16">
        <v>389</v>
      </c>
      <c r="C86" s="17" t="s">
        <v>53</v>
      </c>
      <c r="D86" s="18" t="s">
        <v>114</v>
      </c>
      <c r="E86" s="19" t="s">
        <v>117</v>
      </c>
      <c r="F86" s="2">
        <f t="shared" si="0"/>
        <v>389</v>
      </c>
    </row>
    <row r="87" spans="2:6" x14ac:dyDescent="0.35">
      <c r="B87" s="16">
        <v>390</v>
      </c>
      <c r="C87" s="17" t="s">
        <v>53</v>
      </c>
      <c r="D87" s="18" t="s">
        <v>114</v>
      </c>
      <c r="E87" s="19" t="s">
        <v>118</v>
      </c>
      <c r="F87" s="2">
        <f t="shared" si="0"/>
        <v>390</v>
      </c>
    </row>
    <row r="88" spans="2:6" x14ac:dyDescent="0.35">
      <c r="B88" s="16">
        <v>391</v>
      </c>
      <c r="C88" s="17" t="s">
        <v>53</v>
      </c>
      <c r="D88" s="18" t="s">
        <v>114</v>
      </c>
      <c r="E88" s="19" t="s">
        <v>119</v>
      </c>
      <c r="F88" s="2">
        <f t="shared" si="0"/>
        <v>391</v>
      </c>
    </row>
    <row r="89" spans="2:6" x14ac:dyDescent="0.35">
      <c r="B89" s="16">
        <v>392</v>
      </c>
      <c r="C89" s="17" t="s">
        <v>53</v>
      </c>
      <c r="D89" s="18" t="s">
        <v>114</v>
      </c>
      <c r="E89" s="19" t="s">
        <v>120</v>
      </c>
      <c r="F89" s="2">
        <f t="shared" si="0"/>
        <v>392</v>
      </c>
    </row>
    <row r="90" spans="2:6" x14ac:dyDescent="0.35">
      <c r="B90" s="16">
        <v>393</v>
      </c>
      <c r="C90" s="17" t="s">
        <v>53</v>
      </c>
      <c r="D90" s="18" t="s">
        <v>114</v>
      </c>
      <c r="E90" s="19" t="s">
        <v>121</v>
      </c>
      <c r="F90" s="2">
        <f t="shared" si="0"/>
        <v>393</v>
      </c>
    </row>
    <row r="91" spans="2:6" ht="26" x14ac:dyDescent="0.35">
      <c r="B91" s="16">
        <v>394</v>
      </c>
      <c r="C91" s="17" t="s">
        <v>53</v>
      </c>
      <c r="D91" s="18" t="s">
        <v>122</v>
      </c>
      <c r="E91" s="19" t="s">
        <v>123</v>
      </c>
      <c r="F91" s="2">
        <f t="shared" si="0"/>
        <v>394</v>
      </c>
    </row>
    <row r="92" spans="2:6" ht="26" x14ac:dyDescent="0.35">
      <c r="B92" s="16">
        <v>395</v>
      </c>
      <c r="C92" s="17" t="s">
        <v>53</v>
      </c>
      <c r="D92" s="18" t="s">
        <v>122</v>
      </c>
      <c r="E92" s="19" t="s">
        <v>124</v>
      </c>
      <c r="F92" s="2">
        <f t="shared" si="0"/>
        <v>395</v>
      </c>
    </row>
    <row r="93" spans="2:6" ht="26" x14ac:dyDescent="0.35">
      <c r="B93" s="16">
        <v>396</v>
      </c>
      <c r="C93" s="17" t="s">
        <v>53</v>
      </c>
      <c r="D93" s="18" t="s">
        <v>122</v>
      </c>
      <c r="E93" s="19" t="s">
        <v>125</v>
      </c>
      <c r="F93" s="2">
        <f t="shared" si="0"/>
        <v>396</v>
      </c>
    </row>
    <row r="94" spans="2:6" ht="26" x14ac:dyDescent="0.35">
      <c r="B94" s="16">
        <v>397</v>
      </c>
      <c r="C94" s="17" t="s">
        <v>53</v>
      </c>
      <c r="D94" s="18" t="s">
        <v>122</v>
      </c>
      <c r="E94" s="19" t="s">
        <v>126</v>
      </c>
      <c r="F94" s="2">
        <f t="shared" si="0"/>
        <v>397</v>
      </c>
    </row>
    <row r="95" spans="2:6" ht="26" x14ac:dyDescent="0.35">
      <c r="B95" s="16">
        <v>398</v>
      </c>
      <c r="C95" s="17" t="s">
        <v>53</v>
      </c>
      <c r="D95" s="18" t="s">
        <v>122</v>
      </c>
      <c r="E95" s="19" t="s">
        <v>127</v>
      </c>
      <c r="F95" s="2">
        <f t="shared" si="0"/>
        <v>398</v>
      </c>
    </row>
    <row r="96" spans="2:6" ht="26" x14ac:dyDescent="0.35">
      <c r="B96" s="16">
        <v>399</v>
      </c>
      <c r="C96" s="17" t="s">
        <v>53</v>
      </c>
      <c r="D96" s="18" t="s">
        <v>122</v>
      </c>
      <c r="E96" s="19" t="s">
        <v>128</v>
      </c>
      <c r="F96" s="2">
        <f t="shared" si="0"/>
        <v>399</v>
      </c>
    </row>
    <row r="97" spans="2:6" ht="26" x14ac:dyDescent="0.35">
      <c r="B97" s="16">
        <v>400</v>
      </c>
      <c r="C97" s="17" t="s">
        <v>53</v>
      </c>
      <c r="D97" s="18" t="s">
        <v>129</v>
      </c>
      <c r="E97" s="19" t="s">
        <v>130</v>
      </c>
      <c r="F97" s="2">
        <f t="shared" ref="F97:F108" si="1">B97</f>
        <v>400</v>
      </c>
    </row>
    <row r="98" spans="2:6" ht="15" thickBot="1" x14ac:dyDescent="0.4">
      <c r="B98" s="16">
        <v>401</v>
      </c>
      <c r="C98" s="22" t="s">
        <v>53</v>
      </c>
      <c r="D98" s="23" t="s">
        <v>131</v>
      </c>
      <c r="E98" s="24" t="s">
        <v>131</v>
      </c>
      <c r="F98" s="2">
        <f t="shared" si="1"/>
        <v>401</v>
      </c>
    </row>
    <row r="99" spans="2:6" ht="16" thickBot="1" x14ac:dyDescent="0.4">
      <c r="B99" s="16">
        <v>402</v>
      </c>
      <c r="C99" s="25" t="s">
        <v>132</v>
      </c>
      <c r="D99" s="26"/>
      <c r="E99" s="25" t="s">
        <v>132</v>
      </c>
      <c r="F99" s="2">
        <f t="shared" si="1"/>
        <v>402</v>
      </c>
    </row>
    <row r="100" spans="2:6" ht="26" x14ac:dyDescent="0.35">
      <c r="B100" s="16">
        <v>403</v>
      </c>
      <c r="C100" s="27" t="s">
        <v>53</v>
      </c>
      <c r="D100" s="20" t="s">
        <v>54</v>
      </c>
      <c r="E100" s="28" t="s">
        <v>133</v>
      </c>
      <c r="F100" s="2">
        <f t="shared" si="1"/>
        <v>403</v>
      </c>
    </row>
    <row r="101" spans="2:6" x14ac:dyDescent="0.35">
      <c r="B101" s="16">
        <v>404</v>
      </c>
      <c r="C101" s="27" t="s">
        <v>53</v>
      </c>
      <c r="D101" s="20" t="s">
        <v>54</v>
      </c>
      <c r="E101" s="20" t="s">
        <v>134</v>
      </c>
      <c r="F101" s="2">
        <f t="shared" si="1"/>
        <v>404</v>
      </c>
    </row>
    <row r="102" spans="2:6" x14ac:dyDescent="0.35">
      <c r="B102" s="16">
        <v>405</v>
      </c>
      <c r="C102" s="27" t="s">
        <v>53</v>
      </c>
      <c r="D102" s="20" t="s">
        <v>54</v>
      </c>
      <c r="E102" s="20" t="s">
        <v>135</v>
      </c>
      <c r="F102" s="2">
        <f t="shared" si="1"/>
        <v>405</v>
      </c>
    </row>
    <row r="103" spans="2:6" x14ac:dyDescent="0.35">
      <c r="B103" s="16">
        <v>406</v>
      </c>
      <c r="C103" s="27" t="s">
        <v>53</v>
      </c>
      <c r="D103" s="20" t="s">
        <v>54</v>
      </c>
      <c r="E103" s="20" t="s">
        <v>136</v>
      </c>
      <c r="F103" s="2">
        <f t="shared" si="1"/>
        <v>406</v>
      </c>
    </row>
    <row r="104" spans="2:6" x14ac:dyDescent="0.35">
      <c r="B104" s="16">
        <v>407</v>
      </c>
      <c r="C104" s="27" t="s">
        <v>53</v>
      </c>
      <c r="D104" s="20" t="s">
        <v>54</v>
      </c>
      <c r="E104" s="20" t="s">
        <v>137</v>
      </c>
      <c r="F104" s="2">
        <f t="shared" si="1"/>
        <v>407</v>
      </c>
    </row>
    <row r="105" spans="2:6" ht="26" x14ac:dyDescent="0.35">
      <c r="B105" s="16">
        <v>408</v>
      </c>
      <c r="C105" s="27" t="s">
        <v>53</v>
      </c>
      <c r="D105" s="20" t="s">
        <v>54</v>
      </c>
      <c r="E105" s="20" t="s">
        <v>138</v>
      </c>
      <c r="F105" s="2">
        <f t="shared" si="1"/>
        <v>408</v>
      </c>
    </row>
    <row r="106" spans="2:6" x14ac:dyDescent="0.35">
      <c r="B106" s="16">
        <v>409</v>
      </c>
      <c r="C106" s="27" t="s">
        <v>53</v>
      </c>
      <c r="D106" s="20" t="s">
        <v>54</v>
      </c>
      <c r="E106" s="28" t="s">
        <v>139</v>
      </c>
      <c r="F106" s="2">
        <f t="shared" si="1"/>
        <v>409</v>
      </c>
    </row>
    <row r="107" spans="2:6" ht="26" x14ac:dyDescent="0.35">
      <c r="B107" s="16">
        <v>410</v>
      </c>
      <c r="C107" s="27" t="s">
        <v>53</v>
      </c>
      <c r="D107" s="20" t="s">
        <v>54</v>
      </c>
      <c r="E107" s="20" t="s">
        <v>140</v>
      </c>
      <c r="F107" s="2">
        <f t="shared" si="1"/>
        <v>410</v>
      </c>
    </row>
    <row r="108" spans="2:6" ht="26.5" thickBot="1" x14ac:dyDescent="0.4">
      <c r="B108" s="16">
        <v>411</v>
      </c>
      <c r="C108" s="27" t="s">
        <v>53</v>
      </c>
      <c r="D108" s="20" t="s">
        <v>54</v>
      </c>
      <c r="E108" s="20" t="s">
        <v>141</v>
      </c>
      <c r="F108" s="2">
        <f t="shared" si="1"/>
        <v>411</v>
      </c>
    </row>
    <row r="109" spans="2:6" ht="25" x14ac:dyDescent="0.35">
      <c r="D109" s="29" t="s">
        <v>54</v>
      </c>
      <c r="E109" s="30" t="s">
        <v>142</v>
      </c>
      <c r="F109" s="2">
        <v>412</v>
      </c>
    </row>
    <row r="110" spans="2:6" ht="25" x14ac:dyDescent="0.35">
      <c r="D110" s="31" t="s">
        <v>54</v>
      </c>
      <c r="E110" s="32" t="s">
        <v>143</v>
      </c>
      <c r="F110" s="2">
        <v>413</v>
      </c>
    </row>
    <row r="111" spans="2:6" x14ac:dyDescent="0.35">
      <c r="B111" s="33">
        <v>414</v>
      </c>
      <c r="C111" s="34" t="s">
        <v>53</v>
      </c>
      <c r="D111" s="34" t="s">
        <v>85</v>
      </c>
      <c r="E111" s="34" t="s">
        <v>144</v>
      </c>
      <c r="F111" s="33">
        <v>414</v>
      </c>
    </row>
    <row r="112" spans="2:6" x14ac:dyDescent="0.35">
      <c r="B112" s="33">
        <v>415</v>
      </c>
      <c r="C112" s="34" t="s">
        <v>53</v>
      </c>
      <c r="D112" s="34" t="s">
        <v>85</v>
      </c>
      <c r="E112" s="34" t="s">
        <v>145</v>
      </c>
      <c r="F112" s="33">
        <v>415</v>
      </c>
    </row>
    <row r="113" spans="2:6" x14ac:dyDescent="0.35">
      <c r="B113" s="33">
        <v>416</v>
      </c>
      <c r="C113" s="34" t="s">
        <v>53</v>
      </c>
      <c r="D113" s="34" t="s">
        <v>85</v>
      </c>
      <c r="E113" s="34" t="s">
        <v>146</v>
      </c>
      <c r="F113" s="33">
        <v>416</v>
      </c>
    </row>
  </sheetData>
  <pageMargins left="0.70000000000000007" right="0.70000000000000007" top="0.75" bottom="0.75" header="0.30000000000000004" footer="0.30000000000000004"/>
  <pageSetup paperSize="9" fitToWidth="0"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Cover_sheet</vt:lpstr>
      <vt:lpstr>Ombudsman_reporting</vt:lpstr>
      <vt:lpstr>TOC</vt:lpstr>
    </vt:vector>
  </TitlesOfParts>
  <Company>Office of Rail and Road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Complaints signposted to the Ombudsman - April 2024 to March 2025</dc:title>
  <dc:creator>Office of Rail and Road</dc:creator>
  <cp:keywords>complaints,signposted,ombudsman</cp:keywords>
  <cp:lastModifiedBy>Leveson Gower, Tom</cp:lastModifiedBy>
  <dcterms:created xsi:type="dcterms:W3CDTF">2023-02-01T12:36:39Z</dcterms:created>
  <dcterms:modified xsi:type="dcterms:W3CDTF">2024-03-18T19:48:31Z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352ef96-5e05-4e14-bf42-f76c4ba3e2da_Enabled">
    <vt:lpwstr>true</vt:lpwstr>
  </property>
  <property fmtid="{D5CDD505-2E9C-101B-9397-08002B2CF9AE}" pid="3" name="MSIP_Label_b352ef96-5e05-4e14-bf42-f76c4ba3e2da_SetDate">
    <vt:lpwstr>2023-02-01T12:36:39Z</vt:lpwstr>
  </property>
  <property fmtid="{D5CDD505-2E9C-101B-9397-08002B2CF9AE}" pid="4" name="MSIP_Label_b352ef96-5e05-4e14-bf42-f76c4ba3e2da_Method">
    <vt:lpwstr>Standard</vt:lpwstr>
  </property>
  <property fmtid="{D5CDD505-2E9C-101B-9397-08002B2CF9AE}" pid="5" name="MSIP_Label_b352ef96-5e05-4e14-bf42-f76c4ba3e2da_Name">
    <vt:lpwstr>Official - Label</vt:lpwstr>
  </property>
  <property fmtid="{D5CDD505-2E9C-101B-9397-08002B2CF9AE}" pid="6" name="MSIP_Label_b352ef96-5e05-4e14-bf42-f76c4ba3e2da_SiteId">
    <vt:lpwstr>23237996-7f3a-4394-80f5-460cbc07613b</vt:lpwstr>
  </property>
  <property fmtid="{D5CDD505-2E9C-101B-9397-08002B2CF9AE}" pid="7" name="MSIP_Label_b352ef96-5e05-4e14-bf42-f76c4ba3e2da_ActionId">
    <vt:lpwstr>71a4ea93-d97a-4a8d-8c59-45e200930918</vt:lpwstr>
  </property>
  <property fmtid="{D5CDD505-2E9C-101B-9397-08002B2CF9AE}" pid="8" name="MSIP_Label_b352ef96-5e05-4e14-bf42-f76c4ba3e2da_ContentBits">
    <vt:lpwstr>0</vt:lpwstr>
  </property>
</Properties>
</file>